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4" tabRatio="933" activeTab="1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<sst xmlns="http://schemas.openxmlformats.org/spreadsheetml/2006/main" count="440" uniqueCount="241">
  <si>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</si>
  <si>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</si>
  <si>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</si>
  <si>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</si>
  <si>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</si>
  <si>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</si>
  <si>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</si>
  <si>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</si>
  <si>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</si>
  <si>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</si>
  <si>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</si>
  <si>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</si>
  <si>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</si>
  <si>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</si>
  <si>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</si>
  <si>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</si>
  <si>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</si>
  <si>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</si>
  <si>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</si>
  <si>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</si>
  <si>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</si>
  <si>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</si>
  <si>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</si>
  <si>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</si>
  <si>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</si>
  <si>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</si>
  <si>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</si>
  <si>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</si>
  <si>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</si>
  <si>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</si>
  <si>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</si>
  <si>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</si>
  <si>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</si>
  <si>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</si>
  <si>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</si>
  <si>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</si>
  <si>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</si>
  <si>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</si>
  <si>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</si>
  <si>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</si>
  <si>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</si>
  <si>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</si>
  <si>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</si>
  <si>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</si>
  <si>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</si>
  <si>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</si>
  <si>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</si>
  <si>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</si>
  <si>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</si>
  <si>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</si>
  <si>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</si>
  <si>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</si>
  <si>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</si>
  <si>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</si>
  <si>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</si>
  <si>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</si>
  <si>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</si>
  <si>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</si>
  <si>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</si>
  <si>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</si>
  <si>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</si>
  <si>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</si>
  <si>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</si>
  <si>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</si>
  <si>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</si>
  <si>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</si>
  <si>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</si>
  <si>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</si>
  <si>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</si>
  <si>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</si>
  <si>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</si>
  <si>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</si>
  <si>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</si>
  <si>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</si>
  <si>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</si>
  <si>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</si>
  <si>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</si>
  <si>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</si>
  <si>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</si>
  <si>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</si>
  <si>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</si>
  <si>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</si>
  <si>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</si>
  <si>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</si>
  <si>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</si>
  <si>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</si>
  <si>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</si>
  <si>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</si>
  <si>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</si>
  <si>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</si>
  <si>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</si>
  <si>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</si>
  <si>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</si>
  <si>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</si>
  <si>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</si>
  <si>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</si>
  <si>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</si>
  <si>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</si>
  <si>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</si>
  <si>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</si>
  <si>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</si>
  <si>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</si>
  <si>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</si>
  <si>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</si>
  <si>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</si>
  <si>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</si>
  <si>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</si>
  <si>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</si>
  <si>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</si>
  <si>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</si>
  <si>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</si>
  <si>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</si>
  <si>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</si>
  <si>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</si>
  <si>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</si>
  <si>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</si>
  <si>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</si>
  <si>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</si>
  <si>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</si>
  <si>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</si>
  <si>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</si>
  <si>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</si>
  <si>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</si>
  <si>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</si>
  <si>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</si>
  <si>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</si>
  <si>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</si>
  <si>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</si>
  <si>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</si>
  <si>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</si>
  <si>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</si>
  <si>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</si>
  <si>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</si>
  <si>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</si>
  <si>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</si>
  <si>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</si>
  <si>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</si>
  <si>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</si>
  <si>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</si>
  <si>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</si>
  <si>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</si>
  <si>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</si>
  <si>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</si>
  <si>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</si>
  <si>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</si>
  <si>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</si>
  <si>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</si>
  <si>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</si>
  <si>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</si>
  <si>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</si>
  <si>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</si>
  <si>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</si>
  <si>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</si>
  <si>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</si>
  <si>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</si>
  <si>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</si>
  <si>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</si>
  <si>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</si>
  <si>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</si>
  <si>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</si>
  <si>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</si>
  <si>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</si>
  <si>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</si>
  <si>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</si>
  <si>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</si>
  <si>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</si>
  <si>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</si>
  <si>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</si>
  <si>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</si>
  <si>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</si>
  <si>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</si>
  <si>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</si>
  <si>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</si>
  <si>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</si>
  <si>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</si>
  <si>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</si>
  <si>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</si>
  <si>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</si>
  <si>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</si>
  <si>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</si>
  <si>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</si>
  <si>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</si>
  <si>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</si>
  <si>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</si>
  <si>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</si>
  <si>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</si>
  <si>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</si>
  <si>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</si>
  <si>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</si>
  <si>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</si>
  <si>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</si>
  <si>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</si>
  <si>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</si>
  <si>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</si>
  <si>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</si>
  <si>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</si>
  <si>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</si>
  <si>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</si>
  <si>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</si>
  <si>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</si>
  <si>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</si>
  <si>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</si>
  <si>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</si>
  <si>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</si>
  <si>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</si>
  <si>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</si>
  <si>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</si>
  <si>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</si>
  <si>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</si>
  <si>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</si>
  <si>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May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</si>
  <si>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</si>
  <si>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</si>
  <si>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</si>
  <si>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</si>
  <si>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July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</si>
  <si>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</si>
  <si>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</si>
  <si>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</si>
  <si>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</si>
  <si>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</si>
  <si>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</si>
  <si>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</si>
  <si>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</si>
  <si>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</si>
  <si>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</si>
  <si>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</si>
  <si>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Aug.</t>
  </si>
  <si>
    <t>Contact: Leslie Meyer</t>
  </si>
  <si>
    <t>2021/22</t>
  </si>
  <si>
    <t xml:space="preserve">    Myanmar</t>
  </si>
  <si>
    <t xml:space="preserve">    New Zealand</t>
  </si>
  <si>
    <t>Created September 14, 2022</t>
  </si>
  <si>
    <t>2022/23</t>
  </si>
  <si>
    <t>Sept.</t>
  </si>
  <si>
    <t>Last update: 9/14/22.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</si>
  <si>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</si>
  <si>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</si>
  <si>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Note: Raw-fiber-equivalent pounds. Data for 2022 are preliminary.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</si>
  <si>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2022 </t>
    </r>
  </si>
  <si>
    <t>Table 10—U.S. cotton acreage, yield, and production estimates, 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</si>
</sst>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zoomScalePageLayoutView="0" workbookViewId="0" topLeftCell="A13">
      <selection activeCell="A26" sqref="A26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194</v>
      </c>
    </row>
    <row r="3" ht="15">
      <c r="A3" s="8"/>
    </row>
    <row r="4" ht="14.25">
      <c r="A4" t="s">
        <v>232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240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228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zoomScalePageLayoutView="0" workbookViewId="0" topLeftCell="A1">
      <selection activeCell="B51" sqref="B5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98" t="s">
        <v>203</v>
      </c>
      <c r="B1" s="98"/>
      <c r="C1" s="98"/>
      <c r="D1" s="99"/>
      <c r="E1" s="99"/>
      <c r="F1" s="29"/>
    </row>
    <row r="2" spans="1:6" ht="14.25">
      <c r="A2" s="100"/>
      <c r="B2" s="101" t="s">
        <v>210</v>
      </c>
      <c r="C2" s="101" t="s">
        <v>211</v>
      </c>
      <c r="D2" s="123" t="s">
        <v>215</v>
      </c>
      <c r="E2" s="123" t="s">
        <v>215</v>
      </c>
      <c r="F2" s="29"/>
    </row>
    <row r="3" spans="1:6" ht="14.25">
      <c r="A3" s="102" t="s">
        <v>107</v>
      </c>
      <c r="B3" s="46">
        <v>2022</v>
      </c>
      <c r="C3" s="46">
        <v>2022</v>
      </c>
      <c r="D3" s="46">
        <v>2022</v>
      </c>
      <c r="E3" s="46">
        <v>2021</v>
      </c>
      <c r="F3" s="29"/>
    </row>
    <row r="4" spans="1:6" ht="8.25" customHeight="1">
      <c r="A4" s="103"/>
      <c r="B4" s="66"/>
      <c r="C4" s="66"/>
      <c r="D4" s="66"/>
      <c r="E4" s="66"/>
      <c r="F4" s="29"/>
    </row>
    <row r="5" spans="1:6" ht="14.25">
      <c r="A5" s="100"/>
      <c r="B5" s="127" t="s">
        <v>152</v>
      </c>
      <c r="C5" s="127"/>
      <c r="D5" s="127"/>
      <c r="E5" s="127"/>
      <c r="F5" s="29"/>
    </row>
    <row r="6" spans="1:6" ht="8.25" customHeight="1">
      <c r="A6" s="100"/>
      <c r="B6" s="58"/>
      <c r="C6" s="47"/>
      <c r="D6" s="60"/>
      <c r="E6" s="60"/>
      <c r="F6" s="29"/>
    </row>
    <row r="7" spans="1:6" ht="14.25">
      <c r="A7" s="100" t="s">
        <v>109</v>
      </c>
      <c r="B7" s="104">
        <v>120307.4</v>
      </c>
      <c r="C7" s="104">
        <v>121425.3</v>
      </c>
      <c r="D7" s="104">
        <v>114839.3</v>
      </c>
      <c r="E7" s="104">
        <v>104464.9</v>
      </c>
      <c r="F7" s="30"/>
    </row>
    <row r="8" spans="1:6" ht="14.25">
      <c r="A8" s="100" t="s">
        <v>153</v>
      </c>
      <c r="B8" s="104">
        <v>91.1</v>
      </c>
      <c r="C8" s="104">
        <v>126.1</v>
      </c>
      <c r="D8" s="104">
        <v>156.1</v>
      </c>
      <c r="E8" s="104">
        <v>75.6</v>
      </c>
      <c r="F8" s="30"/>
    </row>
    <row r="9" spans="1:6" ht="14.25">
      <c r="A9" s="100" t="s">
        <v>110</v>
      </c>
      <c r="B9" s="104">
        <v>8924.4</v>
      </c>
      <c r="C9" s="104">
        <v>8236.3</v>
      </c>
      <c r="D9" s="104">
        <v>7563.4</v>
      </c>
      <c r="E9" s="104">
        <v>8404</v>
      </c>
      <c r="F9" s="30"/>
    </row>
    <row r="10" spans="1:6" ht="14.25">
      <c r="A10" s="100" t="s">
        <v>154</v>
      </c>
      <c r="B10" s="104">
        <v>197.9</v>
      </c>
      <c r="C10" s="104">
        <v>108.4</v>
      </c>
      <c r="D10" s="104">
        <v>106.7</v>
      </c>
      <c r="E10" s="104">
        <v>196.6</v>
      </c>
      <c r="F10" s="30"/>
    </row>
    <row r="11" spans="1:6" ht="14.25">
      <c r="A11" s="100" t="s">
        <v>111</v>
      </c>
      <c r="B11" s="104">
        <v>20410.3</v>
      </c>
      <c r="C11" s="104">
        <v>21032.3</v>
      </c>
      <c r="D11" s="104">
        <v>21244.3</v>
      </c>
      <c r="E11" s="104">
        <v>17202.1</v>
      </c>
      <c r="F11" s="30"/>
    </row>
    <row r="12" spans="1:6" ht="14.25">
      <c r="A12" s="100" t="s">
        <v>112</v>
      </c>
      <c r="B12" s="104">
        <v>8890.8</v>
      </c>
      <c r="C12" s="104">
        <v>7460.8</v>
      </c>
      <c r="D12" s="104">
        <v>6277.5</v>
      </c>
      <c r="E12" s="104">
        <v>5771.3</v>
      </c>
      <c r="F12" s="30"/>
    </row>
    <row r="13" spans="1:6" ht="14.25">
      <c r="A13" s="100" t="s">
        <v>113</v>
      </c>
      <c r="B13" s="104">
        <v>5146.5</v>
      </c>
      <c r="C13" s="104">
        <v>4874.8</v>
      </c>
      <c r="D13" s="104">
        <v>5197.7</v>
      </c>
      <c r="E13" s="104">
        <v>3841.4</v>
      </c>
      <c r="F13" s="30"/>
    </row>
    <row r="14" spans="1:6" ht="14.25">
      <c r="A14" s="100" t="s">
        <v>114</v>
      </c>
      <c r="B14" s="104">
        <v>86.6</v>
      </c>
      <c r="C14" s="104">
        <v>80.4</v>
      </c>
      <c r="D14" s="104">
        <v>61</v>
      </c>
      <c r="E14" s="104">
        <v>96.6</v>
      </c>
      <c r="F14" s="30"/>
    </row>
    <row r="15" spans="1:6" ht="14.25">
      <c r="A15" s="100" t="s">
        <v>115</v>
      </c>
      <c r="B15" s="104">
        <v>56453.4</v>
      </c>
      <c r="C15" s="104">
        <v>59830.1</v>
      </c>
      <c r="D15" s="104">
        <v>57561.8</v>
      </c>
      <c r="E15" s="104">
        <v>52155.4</v>
      </c>
      <c r="F15" s="30"/>
    </row>
    <row r="16" spans="1:6" ht="14.25">
      <c r="A16" s="100" t="s">
        <v>116</v>
      </c>
      <c r="B16" s="104">
        <v>13597.2</v>
      </c>
      <c r="C16" s="104">
        <v>13418.6</v>
      </c>
      <c r="D16" s="104">
        <v>11404.7</v>
      </c>
      <c r="E16" s="104">
        <v>13814</v>
      </c>
      <c r="F16" s="30"/>
    </row>
    <row r="17" spans="1:6" ht="14.25">
      <c r="A17" s="100" t="s">
        <v>117</v>
      </c>
      <c r="B17" s="104">
        <v>5799.4</v>
      </c>
      <c r="C17" s="104">
        <v>5407</v>
      </c>
      <c r="D17" s="104">
        <v>4567.3</v>
      </c>
      <c r="E17" s="104">
        <v>2400.4</v>
      </c>
      <c r="F17" s="30"/>
    </row>
    <row r="18" spans="1:6" ht="14.25">
      <c r="A18" s="100" t="s">
        <v>155</v>
      </c>
      <c r="B18" s="104">
        <v>390.4</v>
      </c>
      <c r="C18" s="104">
        <v>307</v>
      </c>
      <c r="D18" s="104">
        <v>258</v>
      </c>
      <c r="E18" s="104">
        <v>233</v>
      </c>
      <c r="F18" s="30"/>
    </row>
    <row r="19" spans="1:6" ht="14.25">
      <c r="A19" s="100" t="s">
        <v>118</v>
      </c>
      <c r="B19" s="104">
        <v>2036.8</v>
      </c>
      <c r="C19" s="104">
        <v>1846</v>
      </c>
      <c r="D19" s="104">
        <v>2505.4</v>
      </c>
      <c r="E19" s="104">
        <v>2802.8</v>
      </c>
      <c r="F19" s="30"/>
    </row>
    <row r="20" spans="1:6" ht="14.25">
      <c r="A20" s="100" t="s">
        <v>156</v>
      </c>
      <c r="B20" s="104">
        <v>150.6</v>
      </c>
      <c r="C20" s="104">
        <v>191.4</v>
      </c>
      <c r="D20" s="104">
        <v>316.4</v>
      </c>
      <c r="E20" s="104">
        <v>229.4</v>
      </c>
      <c r="F20" s="30"/>
    </row>
    <row r="21" spans="1:6" ht="14.25">
      <c r="A21" s="100" t="s">
        <v>157</v>
      </c>
      <c r="B21" s="104">
        <v>244.8</v>
      </c>
      <c r="C21" s="104">
        <v>202.3</v>
      </c>
      <c r="D21" s="104">
        <v>161.8</v>
      </c>
      <c r="E21" s="104">
        <v>327.4</v>
      </c>
      <c r="F21" s="30"/>
    </row>
    <row r="22" spans="1:6" ht="14.25">
      <c r="A22" s="100" t="s">
        <v>119</v>
      </c>
      <c r="B22" s="104">
        <v>1279.4</v>
      </c>
      <c r="C22" s="104">
        <v>1087.7</v>
      </c>
      <c r="D22" s="104">
        <v>1434.4</v>
      </c>
      <c r="E22" s="104">
        <v>1812.9</v>
      </c>
      <c r="F22" s="30"/>
    </row>
    <row r="23" spans="1:6" ht="14.25">
      <c r="A23" s="100" t="s">
        <v>120</v>
      </c>
      <c r="B23" s="104">
        <v>95.3</v>
      </c>
      <c r="C23" s="104">
        <v>52.1</v>
      </c>
      <c r="D23" s="104">
        <v>124.2</v>
      </c>
      <c r="E23" s="104">
        <v>78.2</v>
      </c>
      <c r="F23" s="30"/>
    </row>
    <row r="24" spans="1:6" ht="14.25">
      <c r="A24" s="100" t="s">
        <v>121</v>
      </c>
      <c r="B24" s="104">
        <v>2324.4</v>
      </c>
      <c r="C24" s="104">
        <v>2198.6</v>
      </c>
      <c r="D24" s="104">
        <v>2500.6</v>
      </c>
      <c r="E24" s="104">
        <v>2105.3</v>
      </c>
      <c r="F24" s="30"/>
    </row>
    <row r="25" spans="1:6" ht="14.25">
      <c r="A25" s="100" t="s">
        <v>158</v>
      </c>
      <c r="B25" s="104">
        <v>147.8</v>
      </c>
      <c r="C25" s="104">
        <v>211.4</v>
      </c>
      <c r="D25" s="104">
        <v>73.1</v>
      </c>
      <c r="E25" s="104">
        <v>110.7</v>
      </c>
      <c r="F25" s="30"/>
    </row>
    <row r="26" spans="1:6" ht="14.25">
      <c r="A26" s="100" t="s">
        <v>159</v>
      </c>
      <c r="B26" s="104">
        <v>177.4</v>
      </c>
      <c r="C26" s="104">
        <v>159.7</v>
      </c>
      <c r="D26" s="104">
        <v>118.1</v>
      </c>
      <c r="E26" s="104">
        <v>107.7</v>
      </c>
      <c r="F26" s="30"/>
    </row>
    <row r="27" spans="1:6" ht="14.25">
      <c r="A27" s="100" t="s">
        <v>122</v>
      </c>
      <c r="B27" s="104">
        <v>466.9</v>
      </c>
      <c r="C27" s="104">
        <v>318.5</v>
      </c>
      <c r="D27" s="104">
        <v>366.4</v>
      </c>
      <c r="E27" s="104">
        <v>294.4</v>
      </c>
      <c r="F27" s="30"/>
    </row>
    <row r="28" spans="1:6" ht="14.25">
      <c r="A28" s="100" t="s">
        <v>123</v>
      </c>
      <c r="B28" s="104">
        <v>225.1</v>
      </c>
      <c r="C28" s="104">
        <v>182.4</v>
      </c>
      <c r="D28" s="104">
        <v>235.8</v>
      </c>
      <c r="E28" s="104">
        <v>236.6</v>
      </c>
      <c r="F28" s="30"/>
    </row>
    <row r="29" spans="1:6" ht="14.25">
      <c r="A29" s="100" t="s">
        <v>160</v>
      </c>
      <c r="B29" s="104">
        <v>222.9</v>
      </c>
      <c r="C29" s="104">
        <v>210.8</v>
      </c>
      <c r="D29" s="104">
        <v>305.2</v>
      </c>
      <c r="E29" s="104">
        <v>210.8</v>
      </c>
      <c r="F29" s="30"/>
    </row>
    <row r="30" spans="1:6" ht="14.25">
      <c r="A30" s="100" t="s">
        <v>207</v>
      </c>
      <c r="B30" s="104">
        <v>74.7</v>
      </c>
      <c r="C30" s="104">
        <v>69.1</v>
      </c>
      <c r="D30" s="104">
        <v>96.8</v>
      </c>
      <c r="E30" s="104">
        <v>227.6</v>
      </c>
      <c r="F30" s="30"/>
    </row>
    <row r="31" spans="1:6" ht="14.25">
      <c r="A31" s="100" t="s">
        <v>161</v>
      </c>
      <c r="B31" s="104">
        <v>585.4</v>
      </c>
      <c r="C31" s="104">
        <v>529.1</v>
      </c>
      <c r="D31" s="104">
        <v>641.1</v>
      </c>
      <c r="E31" s="104">
        <v>561.7</v>
      </c>
      <c r="F31" s="30"/>
    </row>
    <row r="32" spans="1:6" ht="14.25">
      <c r="A32" s="100" t="s">
        <v>126</v>
      </c>
      <c r="B32" s="104">
        <v>3573.9</v>
      </c>
      <c r="C32" s="104">
        <v>3580.1</v>
      </c>
      <c r="D32" s="104">
        <v>4180.2</v>
      </c>
      <c r="E32" s="104">
        <v>3055.2</v>
      </c>
      <c r="F32" s="30"/>
    </row>
    <row r="33" spans="1:6" ht="14.25">
      <c r="A33" s="100" t="s">
        <v>130</v>
      </c>
      <c r="B33" s="104">
        <v>905.3</v>
      </c>
      <c r="C33" s="104">
        <v>755.9</v>
      </c>
      <c r="D33" s="104">
        <v>1079</v>
      </c>
      <c r="E33" s="104">
        <v>751.2</v>
      </c>
      <c r="F33" s="30"/>
    </row>
    <row r="34" spans="1:6" ht="14.25">
      <c r="A34" s="100" t="s">
        <v>131</v>
      </c>
      <c r="B34" s="104">
        <v>203.9</v>
      </c>
      <c r="C34" s="104">
        <v>233.5</v>
      </c>
      <c r="D34" s="104">
        <v>233.8</v>
      </c>
      <c r="E34" s="104">
        <v>185.9</v>
      </c>
      <c r="F34" s="30"/>
    </row>
    <row r="35" spans="1:6" ht="14.25">
      <c r="A35" s="100" t="s">
        <v>132</v>
      </c>
      <c r="B35" s="104">
        <v>225.1</v>
      </c>
      <c r="C35" s="104">
        <v>149.6</v>
      </c>
      <c r="D35" s="104">
        <v>237.5</v>
      </c>
      <c r="E35" s="104">
        <v>129.9</v>
      </c>
      <c r="F35" s="30"/>
    </row>
    <row r="36" spans="1:6" ht="14.25">
      <c r="A36" s="100" t="s">
        <v>134</v>
      </c>
      <c r="B36" s="104">
        <v>95.1</v>
      </c>
      <c r="C36" s="104">
        <v>42.1</v>
      </c>
      <c r="D36" s="104">
        <v>52.6</v>
      </c>
      <c r="E36" s="104">
        <v>97.4</v>
      </c>
      <c r="F36" s="30"/>
    </row>
    <row r="37" spans="1:6" ht="14.25">
      <c r="A37" s="100" t="s">
        <v>135</v>
      </c>
      <c r="B37" s="104">
        <v>568.4</v>
      </c>
      <c r="C37" s="104">
        <v>810</v>
      </c>
      <c r="D37" s="104">
        <v>879.6</v>
      </c>
      <c r="E37" s="104">
        <v>637.6</v>
      </c>
      <c r="F37" s="30"/>
    </row>
    <row r="38" spans="1:6" ht="14.25">
      <c r="A38" s="100" t="s">
        <v>162</v>
      </c>
      <c r="B38" s="104">
        <v>146.1</v>
      </c>
      <c r="C38" s="104">
        <v>126.5</v>
      </c>
      <c r="D38" s="104">
        <v>159.4</v>
      </c>
      <c r="E38" s="104">
        <v>113.2</v>
      </c>
      <c r="F38" s="30"/>
    </row>
    <row r="39" spans="1:6" ht="14.25">
      <c r="A39" s="100" t="s">
        <v>140</v>
      </c>
      <c r="B39" s="104">
        <v>565.6</v>
      </c>
      <c r="C39" s="104">
        <v>527</v>
      </c>
      <c r="D39" s="104">
        <v>425.1</v>
      </c>
      <c r="E39" s="104">
        <v>295</v>
      </c>
      <c r="F39" s="30"/>
    </row>
    <row r="40" spans="1:6" ht="14.25">
      <c r="A40" s="100" t="s">
        <v>142</v>
      </c>
      <c r="B40" s="104">
        <v>192.4</v>
      </c>
      <c r="C40" s="104">
        <v>81</v>
      </c>
      <c r="D40" s="104">
        <v>88.4</v>
      </c>
      <c r="E40" s="104">
        <v>78.8</v>
      </c>
      <c r="F40" s="30"/>
    </row>
    <row r="41" spans="1:6" ht="14.25">
      <c r="A41" s="100" t="s">
        <v>163</v>
      </c>
      <c r="B41" s="104">
        <v>220.4</v>
      </c>
      <c r="C41" s="104">
        <v>375.3</v>
      </c>
      <c r="D41" s="104">
        <v>243.1</v>
      </c>
      <c r="E41" s="104">
        <v>307.4</v>
      </c>
      <c r="F41" s="30"/>
    </row>
    <row r="42" spans="1:6" ht="14.25">
      <c r="A42" s="100" t="s">
        <v>164</v>
      </c>
      <c r="B42" s="104">
        <v>91.2</v>
      </c>
      <c r="C42" s="104">
        <v>91.1</v>
      </c>
      <c r="D42" s="104">
        <v>70</v>
      </c>
      <c r="E42" s="104">
        <v>98.8</v>
      </c>
      <c r="F42" s="30"/>
    </row>
    <row r="43" spans="1:6" ht="14.25">
      <c r="A43" s="100" t="s">
        <v>145</v>
      </c>
      <c r="B43" s="104">
        <v>426.4</v>
      </c>
      <c r="C43" s="104">
        <v>449.4</v>
      </c>
      <c r="D43" s="104">
        <v>399.6</v>
      </c>
      <c r="E43" s="104">
        <v>381.3</v>
      </c>
      <c r="F43" s="30"/>
    </row>
    <row r="44" spans="1:6" ht="14.25">
      <c r="A44" s="100" t="s">
        <v>165</v>
      </c>
      <c r="B44" s="104">
        <v>292.2</v>
      </c>
      <c r="C44" s="104">
        <v>325.4</v>
      </c>
      <c r="D44" s="104">
        <v>294.4</v>
      </c>
      <c r="E44" s="104">
        <v>252.2</v>
      </c>
      <c r="F44" s="30"/>
    </row>
    <row r="45" spans="1:6" ht="14.25">
      <c r="A45" s="100" t="s">
        <v>231</v>
      </c>
      <c r="B45" s="104">
        <v>115.3</v>
      </c>
      <c r="C45" s="104">
        <v>74.4</v>
      </c>
      <c r="D45" s="104">
        <v>79.7</v>
      </c>
      <c r="E45" s="104">
        <v>104</v>
      </c>
      <c r="F45" s="30"/>
    </row>
    <row r="46" spans="1:6" ht="14.25">
      <c r="A46" s="100" t="s">
        <v>146</v>
      </c>
      <c r="B46" s="104">
        <v>1850.7</v>
      </c>
      <c r="C46" s="104">
        <v>1184.7</v>
      </c>
      <c r="D46" s="104">
        <v>322</v>
      </c>
      <c r="E46" s="104">
        <v>2193</v>
      </c>
      <c r="F46" s="30"/>
    </row>
    <row r="47" spans="1:6" ht="14.25">
      <c r="A47" s="100" t="s">
        <v>166</v>
      </c>
      <c r="B47" s="104">
        <v>1764.6</v>
      </c>
      <c r="C47" s="104">
        <v>887.6</v>
      </c>
      <c r="D47" s="104">
        <v>243.9</v>
      </c>
      <c r="E47" s="104">
        <v>2012.4</v>
      </c>
      <c r="F47" s="30"/>
    </row>
    <row r="48" spans="1:6" ht="14.25">
      <c r="A48" s="98" t="s">
        <v>167</v>
      </c>
      <c r="B48" s="85">
        <v>130519.6</v>
      </c>
      <c r="C48" s="85">
        <v>130684.1</v>
      </c>
      <c r="D48" s="99">
        <v>124747.2</v>
      </c>
      <c r="E48" s="85">
        <v>115002.6</v>
      </c>
      <c r="F48" s="29"/>
    </row>
    <row r="49" spans="1:6" ht="3.75" customHeight="1">
      <c r="A49" s="100"/>
      <c r="B49" s="104"/>
      <c r="C49" s="104"/>
      <c r="D49" s="104"/>
      <c r="E49" s="56"/>
      <c r="F49" s="29"/>
    </row>
    <row r="50" spans="1:6" ht="13.5" customHeight="1">
      <c r="A50" s="2" t="s">
        <v>238</v>
      </c>
      <c r="B50" s="2"/>
      <c r="C50" s="2"/>
      <c r="D50" s="56"/>
      <c r="E50" s="124"/>
      <c r="F50" s="41"/>
    </row>
    <row r="51" spans="1:6" ht="13.5" customHeight="1">
      <c r="A51" s="2" t="s">
        <v>208</v>
      </c>
      <c r="B51" s="2"/>
      <c r="C51" s="2"/>
      <c r="D51" s="56"/>
      <c r="E51" s="124"/>
      <c r="F51" s="41"/>
    </row>
    <row r="52" spans="1:6" ht="6.75" customHeight="1">
      <c r="A52" s="2"/>
      <c r="B52" s="2"/>
      <c r="C52" s="2"/>
      <c r="D52" s="56"/>
      <c r="E52" s="124"/>
      <c r="F52" s="41"/>
    </row>
    <row r="53" spans="1:6" ht="13.5" customHeight="1">
      <c r="A53" s="135" t="s">
        <v>105</v>
      </c>
      <c r="B53" s="135"/>
      <c r="C53" s="135"/>
      <c r="D53" s="135"/>
      <c r="E53" s="135"/>
      <c r="F53" s="41"/>
    </row>
    <row r="54" spans="1:6" ht="13.5" customHeight="1">
      <c r="A54" s="86" t="s">
        <v>212</v>
      </c>
      <c r="B54" s="86"/>
      <c r="C54" s="86"/>
      <c r="D54" s="86"/>
      <c r="E54" s="86"/>
      <c r="F54" s="41"/>
    </row>
    <row r="55" spans="1:6" ht="6.75" customHeight="1">
      <c r="A55" s="120"/>
      <c r="B55" s="2"/>
      <c r="C55" s="2"/>
      <c r="D55" s="56"/>
      <c r="E55" s="124"/>
      <c r="F55" s="41"/>
    </row>
    <row r="56" spans="1:6" ht="13.5" customHeight="1">
      <c r="A56" s="2" t="s">
        <v>235</v>
      </c>
      <c r="B56" s="120"/>
      <c r="C56" s="120"/>
      <c r="D56" s="56"/>
      <c r="E56" s="124"/>
      <c r="F56" s="31"/>
    </row>
    <row r="57" spans="4:5" ht="14.25">
      <c r="D57" s="56"/>
      <c r="E57" s="125"/>
    </row>
    <row r="58" spans="4:5" ht="14.25">
      <c r="D58" s="56"/>
      <c r="E58" s="125"/>
    </row>
    <row r="59" spans="4:5" ht="14.25">
      <c r="D59" s="56"/>
      <c r="E59" s="125"/>
    </row>
    <row r="60" spans="4:5" ht="14.25">
      <c r="D60" s="56"/>
      <c r="E60" s="125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5" t="s">
        <v>239</v>
      </c>
      <c r="B1" s="45"/>
      <c r="C1" s="45"/>
      <c r="D1" s="45"/>
      <c r="E1" s="45"/>
      <c r="F1" s="45"/>
      <c r="G1" s="45"/>
      <c r="H1" s="45"/>
    </row>
    <row r="2" spans="1:8" ht="12.75" customHeight="1">
      <c r="A2" s="105" t="s">
        <v>168</v>
      </c>
      <c r="B2" s="106" t="s">
        <v>216</v>
      </c>
      <c r="C2" s="106"/>
      <c r="D2" s="106" t="s">
        <v>217</v>
      </c>
      <c r="E2" s="106"/>
      <c r="F2" s="107" t="s">
        <v>218</v>
      </c>
      <c r="G2" s="107"/>
      <c r="H2" s="106" t="s">
        <v>10</v>
      </c>
    </row>
    <row r="3" spans="1:8" ht="12.75" customHeight="1">
      <c r="A3" s="2"/>
      <c r="B3" s="108"/>
      <c r="C3" s="108"/>
      <c r="D3" s="108"/>
      <c r="E3" s="108"/>
      <c r="F3" s="57" t="s">
        <v>219</v>
      </c>
      <c r="G3" s="57"/>
      <c r="H3" s="108"/>
    </row>
    <row r="4" spans="1:8" ht="13.5" customHeight="1">
      <c r="A4" s="2"/>
      <c r="B4" s="126" t="s">
        <v>220</v>
      </c>
      <c r="C4" s="126"/>
      <c r="D4" s="126"/>
      <c r="E4" s="109"/>
      <c r="F4" s="57" t="s">
        <v>221</v>
      </c>
      <c r="G4" s="57"/>
      <c r="H4" s="57" t="s">
        <v>222</v>
      </c>
    </row>
    <row r="5" spans="1:7" ht="12.75" customHeight="1">
      <c r="A5" s="2" t="s">
        <v>3</v>
      </c>
      <c r="D5" s="2"/>
      <c r="E5" s="2"/>
      <c r="F5" s="2"/>
      <c r="G5" s="2"/>
    </row>
    <row r="6" spans="1:8" ht="12.75" customHeight="1">
      <c r="A6" s="2" t="s">
        <v>169</v>
      </c>
      <c r="B6" s="2">
        <v>430</v>
      </c>
      <c r="C6" s="2"/>
      <c r="D6" s="2">
        <v>425</v>
      </c>
      <c r="E6" s="2"/>
      <c r="F6" s="56">
        <v>836</v>
      </c>
      <c r="G6" s="2"/>
      <c r="H6" s="56">
        <v>740</v>
      </c>
    </row>
    <row r="7" spans="1:8" ht="12.75" customHeight="1">
      <c r="A7" s="2" t="s">
        <v>170</v>
      </c>
      <c r="B7" s="56">
        <v>106</v>
      </c>
      <c r="C7" s="56"/>
      <c r="D7" s="56">
        <v>104</v>
      </c>
      <c r="E7" s="56"/>
      <c r="F7" s="56">
        <v>808</v>
      </c>
      <c r="G7" s="56"/>
      <c r="H7" s="2">
        <v>175</v>
      </c>
    </row>
    <row r="8" spans="1:8" ht="12.75" customHeight="1">
      <c r="A8" s="2" t="s">
        <v>171</v>
      </c>
      <c r="B8" s="56">
        <v>1290</v>
      </c>
      <c r="C8" s="56"/>
      <c r="D8" s="56">
        <v>1280</v>
      </c>
      <c r="E8" s="56"/>
      <c r="F8" s="56">
        <v>900</v>
      </c>
      <c r="G8" s="56"/>
      <c r="H8" s="56">
        <v>2400</v>
      </c>
    </row>
    <row r="9" spans="1:8" ht="12.75" customHeight="1">
      <c r="A9" s="2" t="s">
        <v>223</v>
      </c>
      <c r="B9" s="56">
        <v>470</v>
      </c>
      <c r="C9" s="56"/>
      <c r="D9" s="56">
        <v>455</v>
      </c>
      <c r="E9" s="56"/>
      <c r="F9" s="56">
        <v>918</v>
      </c>
      <c r="G9" s="56"/>
      <c r="H9" s="56">
        <v>870</v>
      </c>
    </row>
    <row r="10" spans="1:8" ht="12.75" customHeight="1">
      <c r="A10" s="2" t="s">
        <v>224</v>
      </c>
      <c r="B10" s="56">
        <v>270</v>
      </c>
      <c r="C10" s="56"/>
      <c r="D10" s="56">
        <v>265</v>
      </c>
      <c r="E10" s="56"/>
      <c r="F10" s="56">
        <v>897</v>
      </c>
      <c r="G10" s="56"/>
      <c r="H10" s="56">
        <v>495</v>
      </c>
    </row>
    <row r="11" spans="1:8" ht="12.75" customHeight="1">
      <c r="A11" s="2" t="s">
        <v>172</v>
      </c>
      <c r="B11" s="56">
        <v>90</v>
      </c>
      <c r="C11" s="56"/>
      <c r="D11" s="56">
        <v>89</v>
      </c>
      <c r="E11" s="56"/>
      <c r="F11" s="56">
        <v>1036</v>
      </c>
      <c r="G11" s="56"/>
      <c r="H11" s="56">
        <v>192</v>
      </c>
    </row>
    <row r="12" spans="1:8" ht="12.75" customHeight="1">
      <c r="A12" s="2" t="s">
        <v>173</v>
      </c>
      <c r="B12" s="56">
        <f>SUM(B6:B11)</f>
        <v>2656</v>
      </c>
      <c r="C12" s="56"/>
      <c r="D12" s="56">
        <f>SUM(D6:D11)</f>
        <v>2618</v>
      </c>
      <c r="E12" s="56"/>
      <c r="F12" s="56">
        <f>H12*480/D12</f>
        <v>893.2620320855615</v>
      </c>
      <c r="G12" s="56"/>
      <c r="H12" s="56">
        <f>SUM(H6:H11)</f>
        <v>4872</v>
      </c>
    </row>
    <row r="13" spans="1:8" ht="12.75" customHeight="1">
      <c r="A13" s="2"/>
      <c r="B13" s="56"/>
      <c r="C13" s="56"/>
      <c r="D13" s="56"/>
      <c r="E13" s="56"/>
      <c r="F13" s="56"/>
      <c r="G13" s="56"/>
      <c r="H13" s="56"/>
    </row>
    <row r="14" spans="1:8" ht="12.75" customHeight="1">
      <c r="A14" s="2" t="s">
        <v>174</v>
      </c>
      <c r="B14" s="56">
        <v>640</v>
      </c>
      <c r="C14" s="56"/>
      <c r="D14" s="56">
        <v>630</v>
      </c>
      <c r="E14" s="56"/>
      <c r="F14" s="56">
        <v>1219</v>
      </c>
      <c r="G14" s="56"/>
      <c r="H14" s="56">
        <v>1600</v>
      </c>
    </row>
    <row r="15" spans="1:8" ht="12.75" customHeight="1">
      <c r="A15" s="2" t="s">
        <v>175</v>
      </c>
      <c r="B15" s="56">
        <v>190</v>
      </c>
      <c r="C15" s="56"/>
      <c r="D15" s="56">
        <v>185</v>
      </c>
      <c r="E15" s="56"/>
      <c r="F15" s="56">
        <v>830</v>
      </c>
      <c r="G15" s="56"/>
      <c r="H15" s="56">
        <v>320</v>
      </c>
    </row>
    <row r="16" spans="1:8" ht="12.75" customHeight="1">
      <c r="A16" s="2" t="s">
        <v>176</v>
      </c>
      <c r="B16" s="56">
        <v>530</v>
      </c>
      <c r="C16" s="56"/>
      <c r="D16" s="56">
        <v>525</v>
      </c>
      <c r="E16" s="56"/>
      <c r="F16" s="56">
        <v>1006</v>
      </c>
      <c r="G16" s="56"/>
      <c r="H16" s="56">
        <v>1100</v>
      </c>
    </row>
    <row r="17" spans="1:8" ht="12.75" customHeight="1">
      <c r="A17" s="2" t="s">
        <v>177</v>
      </c>
      <c r="B17" s="56">
        <v>360</v>
      </c>
      <c r="C17" s="56"/>
      <c r="D17" s="56">
        <v>300</v>
      </c>
      <c r="E17" s="56"/>
      <c r="F17" s="56">
        <v>1152</v>
      </c>
      <c r="G17" s="56"/>
      <c r="H17" s="56">
        <v>720</v>
      </c>
    </row>
    <row r="18" spans="1:8" ht="12.75" customHeight="1">
      <c r="A18" s="2" t="s">
        <v>178</v>
      </c>
      <c r="B18" s="56">
        <v>335</v>
      </c>
      <c r="C18" s="56"/>
      <c r="D18" s="56">
        <v>325</v>
      </c>
      <c r="E18" s="56"/>
      <c r="F18" s="56">
        <v>938</v>
      </c>
      <c r="G18" s="56"/>
      <c r="H18" s="56">
        <v>635</v>
      </c>
    </row>
    <row r="19" spans="1:8" ht="12.75" customHeight="1">
      <c r="A19" s="2" t="s">
        <v>179</v>
      </c>
      <c r="B19" s="56">
        <f>SUM(B14:B18)</f>
        <v>2055</v>
      </c>
      <c r="C19" s="56"/>
      <c r="D19" s="56">
        <f>SUM(D14:D18)</f>
        <v>1965</v>
      </c>
      <c r="E19" s="56"/>
      <c r="F19" s="56">
        <f>H19*480/D19</f>
        <v>1068.7022900763359</v>
      </c>
      <c r="G19" s="56"/>
      <c r="H19" s="56">
        <f>SUM(H14:H18)</f>
        <v>4375</v>
      </c>
    </row>
    <row r="20" spans="1:8" ht="12.75" customHeight="1">
      <c r="A20" s="2"/>
      <c r="B20" s="56"/>
      <c r="C20" s="56"/>
      <c r="D20" s="56"/>
      <c r="E20" s="56"/>
      <c r="F20" s="56"/>
      <c r="G20" s="56"/>
      <c r="H20" s="56"/>
    </row>
    <row r="21" spans="1:8" ht="12.75" customHeight="1">
      <c r="A21" s="2" t="s">
        <v>180</v>
      </c>
      <c r="B21" s="56">
        <v>165</v>
      </c>
      <c r="C21" s="56"/>
      <c r="D21" s="56">
        <v>152</v>
      </c>
      <c r="E21" s="56"/>
      <c r="F21" s="56">
        <v>726</v>
      </c>
      <c r="G21" s="56"/>
      <c r="H21" s="56">
        <v>230</v>
      </c>
    </row>
    <row r="22" spans="1:8" ht="12.75" customHeight="1">
      <c r="A22" s="2" t="s">
        <v>181</v>
      </c>
      <c r="B22" s="56">
        <v>660</v>
      </c>
      <c r="C22" s="56"/>
      <c r="D22" s="56">
        <v>310</v>
      </c>
      <c r="E22" s="56"/>
      <c r="F22" s="56">
        <v>387</v>
      </c>
      <c r="G22" s="56"/>
      <c r="H22" s="56">
        <v>250</v>
      </c>
    </row>
    <row r="23" spans="1:8" ht="12.75" customHeight="1">
      <c r="A23" s="2" t="s">
        <v>182</v>
      </c>
      <c r="B23" s="56">
        <v>7900</v>
      </c>
      <c r="C23" s="56"/>
      <c r="D23" s="56">
        <v>2500</v>
      </c>
      <c r="E23" s="56"/>
      <c r="F23" s="56">
        <v>614</v>
      </c>
      <c r="G23" s="56"/>
      <c r="H23" s="56">
        <v>3200</v>
      </c>
    </row>
    <row r="24" spans="1:8" ht="12.75" customHeight="1">
      <c r="A24" s="2" t="s">
        <v>183</v>
      </c>
      <c r="B24" s="56">
        <f>SUM(B21:B23)</f>
        <v>8725</v>
      </c>
      <c r="C24" s="56"/>
      <c r="D24" s="56">
        <f>SUM(D21:D23)</f>
        <v>2962</v>
      </c>
      <c r="E24" s="56"/>
      <c r="F24" s="56">
        <f>H24*480/D24</f>
        <v>596.3538149898717</v>
      </c>
      <c r="G24" s="56"/>
      <c r="H24" s="56">
        <f>SUM(H21:H23)</f>
        <v>3680</v>
      </c>
    </row>
    <row r="25" spans="1:8" ht="12.75" customHeight="1">
      <c r="A25" s="2"/>
      <c r="B25" s="56"/>
      <c r="C25" s="56"/>
      <c r="D25" s="56"/>
      <c r="E25" s="56"/>
      <c r="F25" s="56"/>
      <c r="G25" s="56"/>
      <c r="H25" s="56"/>
    </row>
    <row r="26" spans="1:8" ht="12.75" customHeight="1">
      <c r="A26" s="2" t="s">
        <v>184</v>
      </c>
      <c r="B26" s="56">
        <v>90</v>
      </c>
      <c r="C26" s="56"/>
      <c r="D26" s="56">
        <v>89</v>
      </c>
      <c r="E26" s="56"/>
      <c r="F26" s="56">
        <v>1294</v>
      </c>
      <c r="G26" s="56"/>
      <c r="H26" s="56">
        <v>240</v>
      </c>
    </row>
    <row r="27" spans="1:8" ht="12.75" customHeight="1">
      <c r="A27" s="2" t="s">
        <v>185</v>
      </c>
      <c r="B27" s="56">
        <v>30</v>
      </c>
      <c r="C27" s="56"/>
      <c r="D27" s="56">
        <v>29.5</v>
      </c>
      <c r="E27" s="56"/>
      <c r="F27" s="56">
        <v>1627</v>
      </c>
      <c r="G27" s="56"/>
      <c r="H27" s="56">
        <v>100</v>
      </c>
    </row>
    <row r="28" spans="1:8" ht="12.75" customHeight="1">
      <c r="A28" s="2" t="s">
        <v>186</v>
      </c>
      <c r="B28" s="56">
        <v>66</v>
      </c>
      <c r="C28" s="56"/>
      <c r="D28" s="56">
        <v>48</v>
      </c>
      <c r="E28" s="56"/>
      <c r="F28" s="56">
        <v>1050</v>
      </c>
      <c r="G28" s="56"/>
      <c r="H28" s="56">
        <v>105</v>
      </c>
    </row>
    <row r="29" spans="1:8" ht="12.75" customHeight="1">
      <c r="A29" s="2" t="s">
        <v>187</v>
      </c>
      <c r="B29" s="56">
        <f>SUM(B26:B28)</f>
        <v>186</v>
      </c>
      <c r="C29" s="56"/>
      <c r="D29" s="56">
        <f>SUM(D26:D28)</f>
        <v>166.5</v>
      </c>
      <c r="E29" s="56"/>
      <c r="F29" s="56">
        <f>H29*480/D29</f>
        <v>1282.882882882883</v>
      </c>
      <c r="G29" s="56"/>
      <c r="H29" s="56">
        <f>SUM(H26:H28)</f>
        <v>445</v>
      </c>
    </row>
    <row r="30" spans="1:8" ht="12.75" customHeight="1">
      <c r="A30" s="2"/>
      <c r="B30" s="56"/>
      <c r="C30" s="56"/>
      <c r="D30" s="56"/>
      <c r="E30" s="56"/>
      <c r="F30" s="56"/>
      <c r="G30" s="56"/>
      <c r="H30" s="56"/>
    </row>
    <row r="31" spans="1:8" ht="12.75" customHeight="1">
      <c r="A31" s="2" t="s">
        <v>209</v>
      </c>
      <c r="B31" s="56">
        <f>SUM(B12+B19+B24+B29)</f>
        <v>13622</v>
      </c>
      <c r="C31" s="56"/>
      <c r="D31" s="56">
        <f>SUM(D12+D19+D24+D29)</f>
        <v>7711.5</v>
      </c>
      <c r="E31" s="56"/>
      <c r="F31" s="56">
        <f>H31*480/D31</f>
        <v>832.336121377164</v>
      </c>
      <c r="G31" s="110"/>
      <c r="H31" s="56">
        <f>SUM(H12+H19+H24+H29)</f>
        <v>13372</v>
      </c>
    </row>
    <row r="32" spans="1:8" ht="12.75" customHeight="1">
      <c r="A32" s="2"/>
      <c r="B32" s="56"/>
      <c r="C32" s="56"/>
      <c r="D32" s="56"/>
      <c r="E32" s="56"/>
      <c r="F32" s="56"/>
      <c r="G32" s="56"/>
      <c r="H32" s="56"/>
    </row>
    <row r="33" spans="1:8" ht="12.75" customHeight="1">
      <c r="A33" s="2" t="s">
        <v>188</v>
      </c>
      <c r="B33" s="56"/>
      <c r="C33" s="56"/>
      <c r="D33" s="56"/>
      <c r="E33" s="56"/>
      <c r="F33" s="56"/>
      <c r="G33" s="56"/>
      <c r="H33" s="56"/>
    </row>
    <row r="34" spans="1:8" ht="12.75" customHeight="1">
      <c r="A34" s="2" t="s">
        <v>184</v>
      </c>
      <c r="B34" s="56">
        <v>15</v>
      </c>
      <c r="C34" s="56"/>
      <c r="D34" s="56">
        <v>15</v>
      </c>
      <c r="E34" s="56"/>
      <c r="F34" s="56">
        <v>960</v>
      </c>
      <c r="G34" s="56"/>
      <c r="H34" s="56">
        <v>30</v>
      </c>
    </row>
    <row r="35" spans="1:8" ht="12.75" customHeight="1">
      <c r="A35" s="2" t="s">
        <v>185</v>
      </c>
      <c r="B35" s="56">
        <v>102</v>
      </c>
      <c r="C35" s="56"/>
      <c r="D35" s="56">
        <v>101</v>
      </c>
      <c r="E35" s="56"/>
      <c r="F35" s="56">
        <v>1663</v>
      </c>
      <c r="G35" s="56"/>
      <c r="H35" s="56">
        <v>350</v>
      </c>
    </row>
    <row r="36" spans="1:8" ht="12.75" customHeight="1">
      <c r="A36" s="2" t="s">
        <v>186</v>
      </c>
      <c r="B36" s="56">
        <v>19</v>
      </c>
      <c r="C36" s="56"/>
      <c r="D36" s="56">
        <v>18.5</v>
      </c>
      <c r="E36" s="56"/>
      <c r="F36" s="56">
        <v>908</v>
      </c>
      <c r="G36" s="56"/>
      <c r="H36" s="56">
        <v>35</v>
      </c>
    </row>
    <row r="37" spans="1:8" ht="12.75" customHeight="1">
      <c r="A37" s="2" t="s">
        <v>182</v>
      </c>
      <c r="B37" s="56">
        <v>33</v>
      </c>
      <c r="C37" s="56"/>
      <c r="D37" s="56">
        <v>30</v>
      </c>
      <c r="E37" s="56"/>
      <c r="F37" s="56">
        <v>720</v>
      </c>
      <c r="G37" s="56"/>
      <c r="H37" s="56">
        <v>45</v>
      </c>
    </row>
    <row r="38" spans="1:8" ht="12.75" customHeight="1">
      <c r="A38" s="2"/>
      <c r="B38" s="56"/>
      <c r="C38" s="56"/>
      <c r="D38" s="56"/>
      <c r="E38" s="56"/>
      <c r="F38" s="56"/>
      <c r="G38" s="56"/>
      <c r="H38" s="56"/>
    </row>
    <row r="39" spans="1:8" ht="12.75" customHeight="1">
      <c r="A39" s="2" t="s">
        <v>189</v>
      </c>
      <c r="B39" s="56">
        <f>SUM(B34:B38)</f>
        <v>169</v>
      </c>
      <c r="C39" s="56"/>
      <c r="D39" s="56">
        <f>SUM(D34:D38)</f>
        <v>164.5</v>
      </c>
      <c r="E39" s="56"/>
      <c r="F39" s="56">
        <f>H39*480/D39</f>
        <v>1342.2492401215804</v>
      </c>
      <c r="G39" s="110"/>
      <c r="H39" s="56">
        <f>SUM(H34:H38)</f>
        <v>460</v>
      </c>
    </row>
    <row r="40" spans="1:8" ht="12.75" customHeight="1">
      <c r="A40" s="2"/>
      <c r="B40" s="56"/>
      <c r="C40" s="56"/>
      <c r="D40" s="56"/>
      <c r="E40" s="56"/>
      <c r="F40" s="56"/>
      <c r="G40" s="56"/>
      <c r="H40" s="56"/>
    </row>
    <row r="41" spans="1:8" ht="12.75" customHeight="1">
      <c r="A41" s="45" t="s">
        <v>225</v>
      </c>
      <c r="B41" s="85">
        <f>SUM(B31+B39)</f>
        <v>13791</v>
      </c>
      <c r="C41" s="85"/>
      <c r="D41" s="85">
        <f>SUM(D31+D39)</f>
        <v>7876</v>
      </c>
      <c r="E41" s="85"/>
      <c r="F41" s="85">
        <f>H41*480/D41</f>
        <v>842.9862874555612</v>
      </c>
      <c r="G41" s="111"/>
      <c r="H41" s="85">
        <f>SUM(H31+H39)</f>
        <v>13832</v>
      </c>
    </row>
    <row r="42" spans="1:7" ht="3.75" customHeight="1">
      <c r="A42" s="2"/>
      <c r="B42" s="2"/>
      <c r="C42" s="2"/>
      <c r="D42" s="69"/>
      <c r="E42" s="69"/>
      <c r="F42" s="69"/>
      <c r="G42" s="69"/>
    </row>
    <row r="43" spans="1:7" ht="13.5" customHeight="1">
      <c r="A43" s="2" t="s">
        <v>36</v>
      </c>
      <c r="B43" s="2"/>
      <c r="C43" s="2"/>
      <c r="D43" s="69"/>
      <c r="E43" s="69"/>
      <c r="F43" s="69"/>
      <c r="G43" s="69"/>
    </row>
    <row r="44" spans="1:7" ht="6.75" customHeight="1">
      <c r="A44" s="2"/>
      <c r="B44" s="2"/>
      <c r="C44" s="2"/>
      <c r="D44" s="69"/>
      <c r="E44" s="69"/>
      <c r="F44" s="69"/>
      <c r="G44" s="69"/>
    </row>
    <row r="45" spans="1:7" ht="13.5" customHeight="1">
      <c r="A45" s="2" t="s">
        <v>226</v>
      </c>
      <c r="B45" s="2"/>
      <c r="C45" s="2"/>
      <c r="D45" s="69"/>
      <c r="E45" s="69"/>
      <c r="F45" s="69"/>
      <c r="G45" s="69"/>
    </row>
    <row r="46" spans="1:7" ht="6.75" customHeight="1">
      <c r="A46" s="2"/>
      <c r="B46" s="2"/>
      <c r="C46" s="2"/>
      <c r="D46" s="69"/>
      <c r="E46" s="69"/>
      <c r="F46" s="69"/>
      <c r="G46" s="69"/>
    </row>
    <row r="47" spans="1:8" ht="13.5" customHeight="1">
      <c r="A47" s="2" t="s">
        <v>235</v>
      </c>
      <c r="H47" s="2"/>
    </row>
    <row r="48" ht="14.25">
      <c r="H48" s="2"/>
    </row>
    <row r="49" ht="14.25">
      <c r="H49" s="2"/>
    </row>
    <row r="50" ht="14.25">
      <c r="H50" s="2"/>
    </row>
    <row r="51" ht="14.25">
      <c r="H51" s="2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25">
      <selection activeCell="B25" sqref="B25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5" t="s">
        <v>195</v>
      </c>
      <c r="B1" s="45"/>
      <c r="C1" s="45"/>
      <c r="D1" s="45"/>
      <c r="E1" s="45"/>
      <c r="F1" s="45"/>
      <c r="G1" s="45"/>
      <c r="H1" s="45"/>
      <c r="I1" s="34"/>
    </row>
    <row r="2" spans="1:9" s="1" customFormat="1" ht="14.25">
      <c r="A2" s="2"/>
      <c r="B2" s="2"/>
      <c r="C2" s="2"/>
      <c r="D2" s="117"/>
      <c r="E2" s="117"/>
      <c r="F2" s="49" t="s">
        <v>233</v>
      </c>
      <c r="G2" s="117"/>
      <c r="H2" s="117"/>
      <c r="I2" s="34"/>
    </row>
    <row r="3" spans="1:9" ht="14.25">
      <c r="A3" s="50" t="s">
        <v>1</v>
      </c>
      <c r="B3" s="52" t="s">
        <v>229</v>
      </c>
      <c r="C3" s="51"/>
      <c r="D3" s="52" t="s">
        <v>215</v>
      </c>
      <c r="E3" s="118"/>
      <c r="F3" s="52" t="s">
        <v>227</v>
      </c>
      <c r="G3" s="117"/>
      <c r="H3" s="119" t="s">
        <v>234</v>
      </c>
      <c r="I3" s="4"/>
    </row>
    <row r="4" spans="1:9" ht="9" customHeight="1">
      <c r="A4" s="53"/>
      <c r="B4" s="54"/>
      <c r="C4" s="54"/>
      <c r="D4" s="54"/>
      <c r="E4" s="54"/>
      <c r="F4" s="54"/>
      <c r="G4" s="54"/>
      <c r="H4" s="54"/>
      <c r="I4" s="34"/>
    </row>
    <row r="5" spans="1:9" ht="14.25">
      <c r="A5" s="53"/>
      <c r="B5" s="126" t="s">
        <v>2</v>
      </c>
      <c r="C5" s="126"/>
      <c r="D5" s="126"/>
      <c r="E5" s="126"/>
      <c r="F5" s="126"/>
      <c r="G5" s="126"/>
      <c r="H5" s="126"/>
      <c r="I5" s="34"/>
    </row>
    <row r="6" spans="1:9" ht="14.25">
      <c r="A6" s="2" t="s">
        <v>3</v>
      </c>
      <c r="G6" s="2"/>
      <c r="H6" s="2"/>
      <c r="I6" s="34"/>
    </row>
    <row r="7" spans="1:9" ht="15" customHeight="1">
      <c r="A7" s="2" t="s">
        <v>4</v>
      </c>
      <c r="B7" s="55">
        <v>11.089</v>
      </c>
      <c r="C7" s="2"/>
      <c r="D7" s="55">
        <v>12.322</v>
      </c>
      <c r="E7" s="55"/>
      <c r="F7" s="55">
        <v>12.322</v>
      </c>
      <c r="H7" s="55">
        <v>13.622</v>
      </c>
      <c r="I7" s="34"/>
    </row>
    <row r="8" spans="1:9" ht="14.25">
      <c r="A8" s="2" t="s">
        <v>5</v>
      </c>
      <c r="B8" s="55">
        <v>10.149</v>
      </c>
      <c r="C8" s="2"/>
      <c r="D8" s="55">
        <v>8.401</v>
      </c>
      <c r="E8" s="55"/>
      <c r="F8" s="55">
        <v>6.977</v>
      </c>
      <c r="H8" s="55">
        <v>7.712</v>
      </c>
      <c r="I8" s="34"/>
    </row>
    <row r="9" spans="1:9" ht="6.75" customHeight="1">
      <c r="A9" s="2"/>
      <c r="B9" s="55"/>
      <c r="C9" s="55"/>
      <c r="D9" s="55"/>
      <c r="E9" s="55"/>
      <c r="F9" s="55"/>
      <c r="G9" s="55"/>
      <c r="H9" s="56"/>
      <c r="I9" s="34"/>
    </row>
    <row r="10" spans="1:9" ht="14.25">
      <c r="A10" s="2"/>
      <c r="B10" s="126" t="s">
        <v>190</v>
      </c>
      <c r="C10" s="127"/>
      <c r="D10" s="127"/>
      <c r="E10" s="127"/>
      <c r="F10" s="127"/>
      <c r="G10" s="127"/>
      <c r="H10" s="127"/>
      <c r="I10" s="34"/>
    </row>
    <row r="11" spans="1:9" ht="8.25" customHeight="1">
      <c r="A11" s="2"/>
      <c r="B11" s="58"/>
      <c r="C11" s="58"/>
      <c r="D11" s="59"/>
      <c r="E11" s="59"/>
      <c r="F11" s="59"/>
      <c r="G11" s="59"/>
      <c r="H11" s="60"/>
      <c r="I11" s="34"/>
    </row>
    <row r="12" spans="1:9" ht="14.25">
      <c r="A12" s="2" t="s">
        <v>7</v>
      </c>
      <c r="B12" s="54">
        <v>813</v>
      </c>
      <c r="C12" s="2"/>
      <c r="D12" s="54">
        <v>860</v>
      </c>
      <c r="E12" s="2"/>
      <c r="F12" s="54">
        <v>837</v>
      </c>
      <c r="H12" s="54">
        <v>832</v>
      </c>
      <c r="I12" s="34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4"/>
    </row>
    <row r="14" spans="1:9" ht="14.25">
      <c r="A14" s="2"/>
      <c r="B14" s="126" t="s">
        <v>8</v>
      </c>
      <c r="C14" s="127"/>
      <c r="D14" s="127"/>
      <c r="E14" s="127"/>
      <c r="F14" s="127"/>
      <c r="G14" s="127"/>
      <c r="H14" s="127"/>
      <c r="I14" s="34"/>
    </row>
    <row r="15" spans="1:9" ht="8.25" customHeight="1">
      <c r="A15" s="2"/>
      <c r="B15" s="58"/>
      <c r="C15" s="58"/>
      <c r="D15" s="59"/>
      <c r="E15" s="59"/>
      <c r="F15" s="59"/>
      <c r="G15" s="59"/>
      <c r="H15" s="2"/>
      <c r="I15" s="34"/>
    </row>
    <row r="16" spans="1:9" ht="14.25">
      <c r="A16" s="2" t="s">
        <v>9</v>
      </c>
      <c r="B16" s="55">
        <v>2.988</v>
      </c>
      <c r="C16" s="55"/>
      <c r="D16" s="55">
        <v>3.387</v>
      </c>
      <c r="F16" s="55">
        <v>3.476</v>
      </c>
      <c r="H16" s="55">
        <v>3.726</v>
      </c>
      <c r="I16" s="35"/>
    </row>
    <row r="17" spans="1:9" ht="14.25">
      <c r="A17" s="2" t="s">
        <v>10</v>
      </c>
      <c r="B17" s="55">
        <v>17.191</v>
      </c>
      <c r="C17" s="55"/>
      <c r="D17" s="55">
        <v>15.05</v>
      </c>
      <c r="F17" s="55">
        <v>12.163</v>
      </c>
      <c r="H17" s="55">
        <v>13.372</v>
      </c>
      <c r="I17" s="35"/>
    </row>
    <row r="18" spans="1:9" ht="14.25">
      <c r="A18" s="2" t="s">
        <v>11</v>
      </c>
      <c r="B18" s="55">
        <v>20.18</v>
      </c>
      <c r="C18" s="55"/>
      <c r="D18" s="55">
        <v>18.437</v>
      </c>
      <c r="F18" s="55">
        <v>15.639</v>
      </c>
      <c r="H18" s="55">
        <v>17.099</v>
      </c>
      <c r="I18" s="35"/>
    </row>
    <row r="19" spans="1:9" ht="14.25">
      <c r="A19" s="2" t="s">
        <v>12</v>
      </c>
      <c r="B19" s="55">
        <v>2.538</v>
      </c>
      <c r="C19" s="55"/>
      <c r="D19" s="55">
        <v>2.485</v>
      </c>
      <c r="F19" s="55">
        <v>2.29</v>
      </c>
      <c r="H19" s="55">
        <v>2.29</v>
      </c>
      <c r="I19" s="35"/>
    </row>
    <row r="20" spans="1:9" ht="14.25">
      <c r="A20" s="2" t="s">
        <v>13</v>
      </c>
      <c r="B20" s="55">
        <v>14.16</v>
      </c>
      <c r="C20" s="55"/>
      <c r="D20" s="55">
        <v>13.565</v>
      </c>
      <c r="F20" s="55">
        <v>11.6</v>
      </c>
      <c r="H20" s="55">
        <v>12.165</v>
      </c>
      <c r="I20" s="35"/>
    </row>
    <row r="21" spans="1:9" ht="14.25">
      <c r="A21" s="2" t="s">
        <v>14</v>
      </c>
      <c r="B21" s="55">
        <v>16.698</v>
      </c>
      <c r="C21" s="55"/>
      <c r="D21" s="55">
        <v>16.05</v>
      </c>
      <c r="F21" s="55">
        <v>13.89</v>
      </c>
      <c r="H21" s="55">
        <v>14.455</v>
      </c>
      <c r="I21" s="35"/>
    </row>
    <row r="22" spans="1:9" ht="14.25">
      <c r="A22" s="2" t="s">
        <v>15</v>
      </c>
      <c r="B22" s="55">
        <v>3.726</v>
      </c>
      <c r="C22" s="55"/>
      <c r="D22" s="55">
        <v>2.382</v>
      </c>
      <c r="F22" s="55">
        <v>1.774</v>
      </c>
      <c r="H22" s="55">
        <v>2.657</v>
      </c>
      <c r="I22" s="35"/>
    </row>
    <row r="23" spans="1:9" ht="8.25" customHeight="1">
      <c r="A23" s="2"/>
      <c r="B23" s="55"/>
      <c r="C23" s="55"/>
      <c r="E23" s="55"/>
      <c r="F23" s="55"/>
      <c r="G23" s="55"/>
      <c r="H23" s="2"/>
      <c r="I23" s="34"/>
    </row>
    <row r="24" spans="1:9" ht="14.25">
      <c r="A24" s="2"/>
      <c r="B24" s="126" t="s">
        <v>16</v>
      </c>
      <c r="C24" s="127"/>
      <c r="D24" s="127"/>
      <c r="E24" s="127"/>
      <c r="F24" s="127"/>
      <c r="G24" s="127"/>
      <c r="H24" s="127"/>
      <c r="I24" s="34"/>
    </row>
    <row r="25" spans="1:9" ht="6.75" customHeight="1">
      <c r="A25" s="2"/>
      <c r="B25" s="58"/>
      <c r="C25" s="58"/>
      <c r="D25" s="47"/>
      <c r="E25" s="47"/>
      <c r="F25" s="47"/>
      <c r="G25" s="47"/>
      <c r="H25" s="2"/>
      <c r="I25" s="34"/>
    </row>
    <row r="26" spans="1:9" ht="14.25">
      <c r="A26" s="2" t="s">
        <v>17</v>
      </c>
      <c r="B26" s="61">
        <v>22.32</v>
      </c>
      <c r="C26" s="2"/>
      <c r="D26" s="61">
        <v>14.8</v>
      </c>
      <c r="E26" s="62"/>
      <c r="F26" s="61">
        <v>12.8</v>
      </c>
      <c r="H26" s="61">
        <v>18.4</v>
      </c>
      <c r="I26" s="35"/>
    </row>
    <row r="27" spans="1:9" ht="7.5" customHeight="1">
      <c r="A27" s="2"/>
      <c r="D27" s="62"/>
      <c r="E27" s="62"/>
      <c r="I27" s="34"/>
    </row>
    <row r="28" spans="1:9" ht="14.25">
      <c r="A28" s="2"/>
      <c r="B28" s="126" t="s">
        <v>18</v>
      </c>
      <c r="C28" s="127"/>
      <c r="D28" s="127"/>
      <c r="E28" s="127"/>
      <c r="F28" s="127"/>
      <c r="G28" s="127"/>
      <c r="H28" s="127"/>
      <c r="I28" s="34"/>
    </row>
    <row r="29" spans="1:9" ht="7.5" customHeight="1">
      <c r="A29" s="2"/>
      <c r="B29" s="58"/>
      <c r="C29" s="58"/>
      <c r="D29" s="63"/>
      <c r="E29" s="63"/>
      <c r="F29" s="63"/>
      <c r="G29" s="63"/>
      <c r="H29" s="2"/>
      <c r="I29" s="34"/>
    </row>
    <row r="30" spans="1:9" ht="14.25">
      <c r="A30" s="2" t="s">
        <v>19</v>
      </c>
      <c r="D30" s="47"/>
      <c r="E30" s="47"/>
      <c r="F30" s="47"/>
      <c r="G30" s="47"/>
      <c r="H30" s="2"/>
      <c r="I30" s="34"/>
    </row>
    <row r="31" spans="1:9" ht="14.25">
      <c r="A31" s="2" t="s">
        <v>4</v>
      </c>
      <c r="B31" s="62">
        <v>126.5</v>
      </c>
      <c r="C31" s="64"/>
      <c r="D31" s="62">
        <v>156</v>
      </c>
      <c r="E31" s="62"/>
      <c r="F31" s="62">
        <v>156</v>
      </c>
      <c r="H31" s="62">
        <v>169</v>
      </c>
      <c r="I31" s="34"/>
    </row>
    <row r="32" spans="1:9" ht="14.25">
      <c r="A32" s="2" t="s">
        <v>5</v>
      </c>
      <c r="B32" s="62">
        <v>123.8</v>
      </c>
      <c r="C32" s="64"/>
      <c r="D32" s="62">
        <v>153</v>
      </c>
      <c r="E32" s="62"/>
      <c r="F32" s="62">
        <v>152.5</v>
      </c>
      <c r="H32" s="62">
        <v>164.5</v>
      </c>
      <c r="I32" s="34"/>
    </row>
    <row r="33" spans="1:9" ht="7.5" customHeight="1">
      <c r="A33" s="2"/>
      <c r="B33" s="65"/>
      <c r="C33" s="65"/>
      <c r="D33" s="65"/>
      <c r="E33" s="65"/>
      <c r="F33" s="65"/>
      <c r="G33" s="65"/>
      <c r="H33" s="2"/>
      <c r="I33" s="34"/>
    </row>
    <row r="34" spans="1:9" ht="14.25">
      <c r="A34" s="2"/>
      <c r="B34" s="126" t="s">
        <v>6</v>
      </c>
      <c r="C34" s="127"/>
      <c r="D34" s="127"/>
      <c r="E34" s="127"/>
      <c r="F34" s="127"/>
      <c r="G34" s="127"/>
      <c r="H34" s="127"/>
      <c r="I34" s="34"/>
    </row>
    <row r="35" spans="1:9" ht="8.25" customHeight="1">
      <c r="A35" s="2"/>
      <c r="B35" s="58"/>
      <c r="C35" s="58"/>
      <c r="E35" s="60"/>
      <c r="F35" s="47"/>
      <c r="G35" s="47"/>
      <c r="H35" s="2"/>
      <c r="I35" s="34"/>
    </row>
    <row r="36" spans="1:9" ht="14.25">
      <c r="A36" s="2" t="s">
        <v>7</v>
      </c>
      <c r="B36" s="56">
        <v>1287</v>
      </c>
      <c r="C36" s="56"/>
      <c r="D36" s="56">
        <v>1411</v>
      </c>
      <c r="F36" s="56">
        <v>1281</v>
      </c>
      <c r="H36" s="56">
        <v>1342</v>
      </c>
      <c r="I36" s="34"/>
    </row>
    <row r="37" spans="1:9" ht="9" customHeight="1">
      <c r="A37" s="2"/>
      <c r="B37" s="66"/>
      <c r="C37" s="66"/>
      <c r="D37" s="66"/>
      <c r="E37" s="66"/>
      <c r="F37" s="66"/>
      <c r="G37" s="66"/>
      <c r="H37" s="2"/>
      <c r="I37" s="34"/>
    </row>
    <row r="38" spans="1:9" ht="14.25">
      <c r="A38" s="2"/>
      <c r="B38" s="126" t="s">
        <v>20</v>
      </c>
      <c r="C38" s="127"/>
      <c r="D38" s="127"/>
      <c r="E38" s="127"/>
      <c r="F38" s="127"/>
      <c r="G38" s="127"/>
      <c r="H38" s="127"/>
      <c r="I38" s="34"/>
    </row>
    <row r="39" spans="1:9" ht="6.75" customHeight="1">
      <c r="A39" s="2"/>
      <c r="B39" s="58"/>
      <c r="C39" s="58"/>
      <c r="D39" s="60"/>
      <c r="E39" s="60"/>
      <c r="F39" s="60"/>
      <c r="G39" s="60"/>
      <c r="I39" s="34"/>
    </row>
    <row r="40" spans="1:9" ht="14.25">
      <c r="A40" s="2" t="s">
        <v>9</v>
      </c>
      <c r="B40" s="2">
        <v>162</v>
      </c>
      <c r="C40" s="2"/>
      <c r="D40" s="2">
        <v>13</v>
      </c>
      <c r="E40" s="2"/>
      <c r="F40" s="2">
        <v>24</v>
      </c>
      <c r="H40" s="2">
        <v>24</v>
      </c>
      <c r="I40" s="34"/>
    </row>
    <row r="41" spans="1:9" ht="14.25">
      <c r="A41" s="2" t="s">
        <v>10</v>
      </c>
      <c r="B41" s="2">
        <v>332</v>
      </c>
      <c r="C41" s="56"/>
      <c r="D41" s="2">
        <v>450</v>
      </c>
      <c r="E41" s="2"/>
      <c r="F41" s="2">
        <v>407</v>
      </c>
      <c r="H41" s="2">
        <v>460</v>
      </c>
      <c r="I41" s="34"/>
    </row>
    <row r="42" spans="1:9" ht="14.25">
      <c r="A42" s="2" t="s">
        <v>11</v>
      </c>
      <c r="B42" s="56">
        <v>498</v>
      </c>
      <c r="C42" s="56"/>
      <c r="D42" s="56">
        <v>468</v>
      </c>
      <c r="E42" s="2"/>
      <c r="F42" s="56">
        <v>436</v>
      </c>
      <c r="H42" s="56">
        <v>489</v>
      </c>
      <c r="I42" s="34"/>
    </row>
    <row r="43" spans="1:9" ht="14.25">
      <c r="A43" s="2" t="s">
        <v>12</v>
      </c>
      <c r="B43" s="2">
        <v>12</v>
      </c>
      <c r="C43" s="56"/>
      <c r="D43" s="2">
        <v>15</v>
      </c>
      <c r="E43" s="2"/>
      <c r="F43" s="2">
        <v>10</v>
      </c>
      <c r="H43" s="2">
        <v>10</v>
      </c>
      <c r="I43" s="34"/>
    </row>
    <row r="44" spans="1:9" ht="14.25">
      <c r="A44" s="2" t="s">
        <v>13</v>
      </c>
      <c r="B44" s="2">
        <v>462</v>
      </c>
      <c r="C44" s="56"/>
      <c r="D44" s="2">
        <v>435</v>
      </c>
      <c r="E44" s="2"/>
      <c r="F44" s="2">
        <v>400</v>
      </c>
      <c r="H44" s="2">
        <v>435</v>
      </c>
      <c r="I44" s="34"/>
    </row>
    <row r="45" spans="1:9" ht="14.25">
      <c r="A45" s="2" t="s">
        <v>14</v>
      </c>
      <c r="B45" s="2">
        <v>474</v>
      </c>
      <c r="C45" s="56"/>
      <c r="D45" s="2">
        <v>450</v>
      </c>
      <c r="E45" s="2"/>
      <c r="F45" s="2">
        <v>410</v>
      </c>
      <c r="H45" s="2">
        <v>445</v>
      </c>
      <c r="I45" s="34"/>
    </row>
    <row r="46" spans="1:9" ht="14.25">
      <c r="A46" s="2" t="s">
        <v>15</v>
      </c>
      <c r="B46" s="2">
        <v>24</v>
      </c>
      <c r="C46" s="2"/>
      <c r="D46" s="2">
        <v>18</v>
      </c>
      <c r="E46" s="2"/>
      <c r="F46" s="2">
        <v>26</v>
      </c>
      <c r="H46" s="2">
        <v>43.5</v>
      </c>
      <c r="I46" s="34"/>
    </row>
    <row r="47" spans="1:9" ht="7.5" customHeight="1">
      <c r="A47" s="2"/>
      <c r="B47" s="2"/>
      <c r="C47" s="2"/>
      <c r="D47" s="2"/>
      <c r="E47" s="2"/>
      <c r="I47" s="34"/>
    </row>
    <row r="48" spans="1:9" ht="14.25">
      <c r="A48" s="2"/>
      <c r="B48" s="126" t="s">
        <v>16</v>
      </c>
      <c r="C48" s="127"/>
      <c r="D48" s="127"/>
      <c r="E48" s="127"/>
      <c r="F48" s="127"/>
      <c r="G48" s="127"/>
      <c r="H48" s="127"/>
      <c r="I48" s="34"/>
    </row>
    <row r="49" spans="1:9" s="1" customFormat="1" ht="8.25" customHeight="1">
      <c r="A49" s="2"/>
      <c r="B49" s="58"/>
      <c r="C49" s="58"/>
      <c r="D49" s="47"/>
      <c r="E49" s="47"/>
      <c r="F49" s="64"/>
      <c r="G49" s="64"/>
      <c r="H49" s="2"/>
      <c r="I49" s="34"/>
    </row>
    <row r="50" spans="1:9" ht="14.25">
      <c r="A50" s="45" t="s">
        <v>17</v>
      </c>
      <c r="B50" s="67">
        <v>5.1</v>
      </c>
      <c r="C50" s="68"/>
      <c r="D50" s="67">
        <v>4</v>
      </c>
      <c r="E50" s="118"/>
      <c r="F50" s="67">
        <v>6.3</v>
      </c>
      <c r="G50" s="118"/>
      <c r="H50" s="67">
        <v>9.8</v>
      </c>
      <c r="I50" s="34"/>
    </row>
    <row r="51" spans="1:9" ht="3.75" customHeight="1">
      <c r="A51" s="2"/>
      <c r="B51" s="62"/>
      <c r="C51" s="62"/>
      <c r="D51" s="64"/>
      <c r="E51" s="64"/>
      <c r="F51" s="64"/>
      <c r="G51" s="64"/>
      <c r="H51" s="64"/>
      <c r="I51" s="34"/>
    </row>
    <row r="52" spans="1:9" ht="13.5" customHeight="1">
      <c r="A52" s="2" t="s">
        <v>36</v>
      </c>
      <c r="B52" s="69"/>
      <c r="C52" s="69"/>
      <c r="D52" s="69"/>
      <c r="E52" s="69"/>
      <c r="F52" s="69"/>
      <c r="G52" s="69"/>
      <c r="H52" s="69"/>
      <c r="I52" s="34"/>
    </row>
    <row r="53" spans="1:9" ht="13.5" customHeight="1">
      <c r="A53" s="2" t="s">
        <v>21</v>
      </c>
      <c r="B53" s="69"/>
      <c r="C53" s="69"/>
      <c r="D53" s="69"/>
      <c r="E53" s="69"/>
      <c r="F53" s="69"/>
      <c r="G53" s="69"/>
      <c r="H53" s="69"/>
      <c r="I53" s="34"/>
    </row>
    <row r="54" ht="6.75" customHeight="1">
      <c r="I54" s="34"/>
    </row>
    <row r="55" spans="1:9" ht="13.5" customHeight="1">
      <c r="A55" s="2" t="s">
        <v>22</v>
      </c>
      <c r="I55" s="34"/>
    </row>
    <row r="56" spans="1:9" ht="6.75" customHeight="1">
      <c r="A56" s="2"/>
      <c r="I56" s="34"/>
    </row>
    <row r="57" spans="1:9" ht="13.5" customHeight="1">
      <c r="A57" s="2" t="s">
        <v>235</v>
      </c>
      <c r="B57" s="2"/>
      <c r="I57" s="34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7">
      <selection activeCell="D39" sqref="D39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5" t="s">
        <v>196</v>
      </c>
      <c r="B1" s="45"/>
      <c r="C1" s="45"/>
      <c r="D1" s="45"/>
      <c r="E1" s="45"/>
      <c r="F1" s="45"/>
      <c r="G1" s="45"/>
      <c r="H1" s="45"/>
      <c r="I1" s="34"/>
    </row>
    <row r="2" spans="1:9" s="1" customFormat="1" ht="14.25">
      <c r="A2" s="2"/>
      <c r="B2" s="2"/>
      <c r="C2" s="2"/>
      <c r="D2" s="48"/>
      <c r="E2" s="48"/>
      <c r="F2" s="49" t="s">
        <v>233</v>
      </c>
      <c r="G2" s="49"/>
      <c r="H2" s="49"/>
      <c r="I2" s="34"/>
    </row>
    <row r="3" spans="1:9" s="1" customFormat="1" ht="14.25">
      <c r="A3" s="50" t="s">
        <v>1</v>
      </c>
      <c r="B3" s="52" t="s">
        <v>229</v>
      </c>
      <c r="C3" s="51"/>
      <c r="D3" s="52" t="s">
        <v>215</v>
      </c>
      <c r="E3" s="118"/>
      <c r="F3" s="52" t="s">
        <v>227</v>
      </c>
      <c r="G3" s="117"/>
      <c r="H3" s="119" t="s">
        <v>234</v>
      </c>
      <c r="I3" s="34"/>
    </row>
    <row r="4" spans="1:9" s="1" customFormat="1" ht="8.25" customHeight="1">
      <c r="A4" s="53"/>
      <c r="B4" s="54"/>
      <c r="C4" s="54"/>
      <c r="D4" s="54"/>
      <c r="E4" s="54"/>
      <c r="F4" s="54"/>
      <c r="G4" s="54"/>
      <c r="H4" s="54"/>
      <c r="I4" s="3"/>
    </row>
    <row r="5" spans="1:9" s="1" customFormat="1" ht="14.25">
      <c r="A5" s="2"/>
      <c r="B5" s="126" t="s">
        <v>23</v>
      </c>
      <c r="C5" s="126"/>
      <c r="D5" s="126"/>
      <c r="E5" s="126"/>
      <c r="F5" s="126"/>
      <c r="G5" s="126"/>
      <c r="H5" s="126"/>
      <c r="I5" s="34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4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4"/>
    </row>
    <row r="8" spans="1:9" s="1" customFormat="1" ht="14.25">
      <c r="A8" s="2" t="s">
        <v>26</v>
      </c>
      <c r="B8" s="70">
        <v>88.447</v>
      </c>
      <c r="C8" s="70"/>
      <c r="D8" s="70">
        <v>84.04</v>
      </c>
      <c r="E8" s="70"/>
      <c r="F8" s="70">
        <v>84.72</v>
      </c>
      <c r="G8"/>
      <c r="H8" s="70">
        <v>84.79</v>
      </c>
      <c r="I8" s="4"/>
    </row>
    <row r="9" spans="1:9" s="1" customFormat="1" ht="14.25">
      <c r="A9" s="2" t="s">
        <v>27</v>
      </c>
      <c r="B9" s="70">
        <v>85.3</v>
      </c>
      <c r="C9" s="70"/>
      <c r="D9" s="70">
        <v>80.64</v>
      </c>
      <c r="E9" s="70"/>
      <c r="F9" s="70">
        <v>81.22</v>
      </c>
      <c r="G9"/>
      <c r="H9" s="70">
        <v>81.04</v>
      </c>
      <c r="I9" s="4"/>
    </row>
    <row r="10" spans="1:9" s="1" customFormat="1" ht="14.25">
      <c r="A10" s="2" t="s">
        <v>28</v>
      </c>
      <c r="B10"/>
      <c r="C10" s="70"/>
      <c r="D10"/>
      <c r="E10"/>
      <c r="F10"/>
      <c r="G10"/>
      <c r="H10"/>
      <c r="I10" s="4"/>
    </row>
    <row r="11" spans="1:9" s="1" customFormat="1" ht="14.25">
      <c r="A11" s="2" t="s">
        <v>26</v>
      </c>
      <c r="B11" s="70">
        <v>115.705</v>
      </c>
      <c r="C11" s="2"/>
      <c r="D11" s="70">
        <v>120.07</v>
      </c>
      <c r="E11" s="70"/>
      <c r="F11" s="70">
        <v>117.01</v>
      </c>
      <c r="G11"/>
      <c r="H11" s="70">
        <v>118.445</v>
      </c>
      <c r="I11" s="4"/>
    </row>
    <row r="12" spans="1:9" s="1" customFormat="1" ht="14.25">
      <c r="A12" s="2" t="s">
        <v>27</v>
      </c>
      <c r="B12" s="70">
        <v>98.18</v>
      </c>
      <c r="C12" s="2"/>
      <c r="D12" s="70">
        <v>104.57</v>
      </c>
      <c r="E12" s="70"/>
      <c r="F12" s="70">
        <v>104.44</v>
      </c>
      <c r="G12"/>
      <c r="H12" s="70">
        <v>104.61</v>
      </c>
      <c r="I12" s="4"/>
    </row>
    <row r="13" spans="1:9" s="1" customFormat="1" ht="14.25">
      <c r="A13" s="2" t="s">
        <v>29</v>
      </c>
      <c r="B13"/>
      <c r="C13" s="2"/>
      <c r="D13"/>
      <c r="E13"/>
      <c r="F13"/>
      <c r="G13"/>
      <c r="H13"/>
      <c r="I13" s="4"/>
    </row>
    <row r="14" spans="1:9" s="1" customFormat="1" ht="14.25">
      <c r="A14" s="2" t="s">
        <v>26</v>
      </c>
      <c r="B14" s="70">
        <v>42.77</v>
      </c>
      <c r="C14" s="2"/>
      <c r="D14" s="70">
        <v>46.37</v>
      </c>
      <c r="E14" s="70"/>
      <c r="F14" s="70">
        <v>44.57</v>
      </c>
      <c r="G14"/>
      <c r="H14" s="70">
        <v>44.609</v>
      </c>
      <c r="I14" s="34"/>
    </row>
    <row r="15" spans="1:9" s="1" customFormat="1" ht="14.25">
      <c r="A15" s="2" t="s">
        <v>27</v>
      </c>
      <c r="B15" s="70">
        <v>42.77</v>
      </c>
      <c r="C15" s="2"/>
      <c r="D15" s="70">
        <v>46.37</v>
      </c>
      <c r="E15" s="70"/>
      <c r="F15" s="70">
        <v>44.57</v>
      </c>
      <c r="G15"/>
      <c r="H15" s="70">
        <v>44.6</v>
      </c>
      <c r="I15" s="34"/>
    </row>
    <row r="16" spans="1:9" s="1" customFormat="1" ht="9" customHeight="1">
      <c r="A16" s="2"/>
      <c r="B16"/>
      <c r="C16" s="2"/>
      <c r="D16"/>
      <c r="E16"/>
      <c r="F16"/>
      <c r="G16"/>
      <c r="H16"/>
      <c r="I16" s="4"/>
    </row>
    <row r="17" spans="1:9" s="1" customFormat="1" ht="14.25">
      <c r="A17" s="2" t="s">
        <v>30</v>
      </c>
      <c r="B17" s="70"/>
      <c r="C17" s="2"/>
      <c r="D17" s="70"/>
      <c r="E17" s="70"/>
      <c r="F17" s="70"/>
      <c r="G17" s="70"/>
      <c r="H17" s="70"/>
      <c r="I17" s="4"/>
    </row>
    <row r="18" spans="1:9" s="1" customFormat="1" ht="14.25">
      <c r="A18" s="2" t="s">
        <v>31</v>
      </c>
      <c r="B18" s="70"/>
      <c r="C18" s="2"/>
      <c r="D18" s="70"/>
      <c r="E18" s="70"/>
      <c r="F18" s="70"/>
      <c r="G18" s="70"/>
      <c r="H18" s="70"/>
      <c r="I18" s="4"/>
    </row>
    <row r="19" spans="1:9" s="1" customFormat="1" ht="14.25">
      <c r="A19" s="2" t="s">
        <v>26</v>
      </c>
      <c r="B19" s="70">
        <v>119.462</v>
      </c>
      <c r="C19" s="2"/>
      <c r="D19" s="70">
        <v>119.92</v>
      </c>
      <c r="E19" s="70"/>
      <c r="F19" s="70">
        <v>119.09</v>
      </c>
      <c r="G19"/>
      <c r="H19" s="70">
        <v>118.625</v>
      </c>
      <c r="I19" s="4"/>
    </row>
    <row r="20" spans="1:9" s="1" customFormat="1" ht="14.25">
      <c r="A20" s="2" t="s">
        <v>27</v>
      </c>
      <c r="B20" s="70">
        <v>116.91</v>
      </c>
      <c r="C20" s="2"/>
      <c r="D20" s="70">
        <v>117.42</v>
      </c>
      <c r="E20" s="70"/>
      <c r="F20" s="70">
        <v>116.79</v>
      </c>
      <c r="G20"/>
      <c r="H20" s="70">
        <v>116.33</v>
      </c>
      <c r="I20" s="4"/>
    </row>
    <row r="21" spans="1:9" s="1" customFormat="1" ht="14.25">
      <c r="A21" s="2" t="s">
        <v>32</v>
      </c>
      <c r="B21" s="70"/>
      <c r="C21" s="70"/>
      <c r="D21" s="70"/>
      <c r="E21" s="70"/>
      <c r="F21" s="70"/>
      <c r="G21" s="70"/>
      <c r="H21" s="70"/>
      <c r="I21" s="4"/>
    </row>
    <row r="22" spans="1:9" s="1" customFormat="1" ht="14.25">
      <c r="A22" s="2" t="s">
        <v>26</v>
      </c>
      <c r="B22" s="70">
        <v>43.072</v>
      </c>
      <c r="C22" s="70"/>
      <c r="D22" s="70">
        <v>46.38</v>
      </c>
      <c r="E22" s="70"/>
      <c r="F22" s="70">
        <v>44.58</v>
      </c>
      <c r="G22"/>
      <c r="H22" s="70">
        <v>44.58</v>
      </c>
      <c r="I22" s="4"/>
    </row>
    <row r="23" spans="1:9" s="1" customFormat="1" ht="14.25">
      <c r="A23" s="2" t="s">
        <v>27</v>
      </c>
      <c r="B23" s="70">
        <v>28.45</v>
      </c>
      <c r="C23" s="70"/>
      <c r="D23" s="70">
        <v>32.38</v>
      </c>
      <c r="E23" s="70"/>
      <c r="F23" s="70">
        <v>32.58</v>
      </c>
      <c r="G23"/>
      <c r="H23" s="70">
        <v>31.98</v>
      </c>
      <c r="I23" s="4"/>
    </row>
    <row r="24" spans="1:9" s="1" customFormat="1" ht="14.25">
      <c r="A24" s="2" t="s">
        <v>33</v>
      </c>
      <c r="B24"/>
      <c r="C24" s="70"/>
      <c r="D24"/>
      <c r="E24"/>
      <c r="F24"/>
      <c r="G24"/>
      <c r="H24"/>
      <c r="I24" s="4"/>
    </row>
    <row r="25" spans="1:9" s="1" customFormat="1" ht="14.25">
      <c r="A25" s="2" t="s">
        <v>26</v>
      </c>
      <c r="B25" s="70">
        <v>84.79</v>
      </c>
      <c r="C25" s="70"/>
      <c r="D25" s="70">
        <v>84.26</v>
      </c>
      <c r="E25" s="70"/>
      <c r="F25" s="70">
        <v>82.77</v>
      </c>
      <c r="G25"/>
      <c r="H25" s="70">
        <v>84.752</v>
      </c>
      <c r="I25" s="34"/>
    </row>
    <row r="26" spans="1:9" s="1" customFormat="1" ht="14.25">
      <c r="A26" s="2" t="s">
        <v>27</v>
      </c>
      <c r="B26" s="70">
        <v>81.04</v>
      </c>
      <c r="C26" s="70"/>
      <c r="D26" s="70">
        <v>81.86</v>
      </c>
      <c r="E26" s="70"/>
      <c r="F26" s="70">
        <v>80.97</v>
      </c>
      <c r="G26"/>
      <c r="H26" s="70">
        <v>82.05</v>
      </c>
      <c r="I26" s="4"/>
    </row>
    <row r="27" spans="1:9" s="1" customFormat="1" ht="8.25" customHeight="1">
      <c r="A27" s="2"/>
      <c r="B27" s="70"/>
      <c r="C27" s="70"/>
      <c r="D27" s="55"/>
      <c r="E27" s="70"/>
      <c r="F27" s="70"/>
      <c r="G27" s="70"/>
      <c r="H27" s="55"/>
      <c r="I27" s="4"/>
    </row>
    <row r="28" spans="1:9" s="1" customFormat="1" ht="14.25">
      <c r="A28" s="2"/>
      <c r="B28" s="126" t="s">
        <v>34</v>
      </c>
      <c r="C28" s="126"/>
      <c r="D28" s="126"/>
      <c r="E28" s="126"/>
      <c r="F28" s="126"/>
      <c r="G28" s="126"/>
      <c r="H28" s="126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2">
        <v>71</v>
      </c>
      <c r="C30" s="64"/>
      <c r="D30" s="62">
        <v>70.3</v>
      </c>
      <c r="E30"/>
      <c r="F30" s="62">
        <v>69.5</v>
      </c>
      <c r="G30"/>
      <c r="H30" s="62">
        <v>71.4</v>
      </c>
      <c r="I30" s="4"/>
    </row>
    <row r="31" spans="1:9" s="1" customFormat="1" ht="14.25">
      <c r="A31" s="45" t="s">
        <v>27</v>
      </c>
      <c r="B31" s="67">
        <v>69.3</v>
      </c>
      <c r="C31" s="68"/>
      <c r="D31" s="67">
        <v>69.7</v>
      </c>
      <c r="E31" s="118"/>
      <c r="F31" s="67">
        <v>69.3</v>
      </c>
      <c r="G31" s="118"/>
      <c r="H31" s="67">
        <v>70.5</v>
      </c>
      <c r="I31" s="4"/>
    </row>
    <row r="32" spans="1:9" s="1" customFormat="1" ht="3.75" customHeight="1">
      <c r="A32" s="2"/>
      <c r="B32" s="62"/>
      <c r="C32" s="62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69"/>
      <c r="C33" s="69"/>
      <c r="D33" s="2"/>
      <c r="E33" s="2"/>
      <c r="F33" s="2"/>
      <c r="G33" s="2"/>
      <c r="H33" s="2"/>
      <c r="I33" s="34"/>
    </row>
    <row r="34" spans="1:9" ht="6.75" customHeight="1">
      <c r="A34" s="2"/>
      <c r="B34" s="69"/>
      <c r="C34" s="69"/>
      <c r="D34" s="2"/>
      <c r="E34" s="2"/>
      <c r="F34" s="2"/>
      <c r="G34" s="2"/>
      <c r="H34" s="2"/>
      <c r="I34" s="34"/>
    </row>
    <row r="35" spans="1:9" ht="13.5" customHeight="1">
      <c r="A35" s="2" t="s">
        <v>22</v>
      </c>
      <c r="B35" s="69"/>
      <c r="C35" s="69"/>
      <c r="D35" s="2"/>
      <c r="E35" s="2"/>
      <c r="F35" s="2"/>
      <c r="G35" s="2"/>
      <c r="H35" s="2"/>
      <c r="I35" s="34"/>
    </row>
    <row r="36" ht="6.75" customHeight="1">
      <c r="I36" s="34"/>
    </row>
    <row r="37" spans="1:12" ht="13.5" customHeight="1">
      <c r="A37" s="2" t="s">
        <v>235</v>
      </c>
      <c r="I37" s="34"/>
      <c r="L37" t="s">
        <v>38</v>
      </c>
    </row>
    <row r="38" spans="1:9" ht="14.25">
      <c r="A38" s="33"/>
      <c r="B38" s="33"/>
      <c r="C38" s="33"/>
      <c r="D38" s="33"/>
      <c r="E38" s="33"/>
      <c r="F38" s="33"/>
      <c r="G38" s="33"/>
      <c r="H38" s="33"/>
      <c r="I38" s="33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C24" sqref="C24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5" t="s">
        <v>197</v>
      </c>
      <c r="B1" s="45"/>
      <c r="C1" s="45"/>
      <c r="D1" s="45"/>
      <c r="E1" s="45"/>
      <c r="F1" s="34"/>
      <c r="G1" s="3"/>
    </row>
    <row r="2" spans="1:7" ht="14.25">
      <c r="A2" s="2"/>
      <c r="B2" s="54" t="s">
        <v>210</v>
      </c>
      <c r="C2" s="54" t="s">
        <v>211</v>
      </c>
      <c r="D2" s="54" t="s">
        <v>215</v>
      </c>
      <c r="E2" s="54" t="s">
        <v>215</v>
      </c>
      <c r="F2" s="34"/>
      <c r="G2" s="3"/>
    </row>
    <row r="3" spans="1:7" ht="14.25">
      <c r="A3" s="71" t="s">
        <v>1</v>
      </c>
      <c r="B3" s="45">
        <v>2022</v>
      </c>
      <c r="C3" s="45">
        <v>2022</v>
      </c>
      <c r="D3" s="45">
        <v>2022</v>
      </c>
      <c r="E3" s="45">
        <v>2021</v>
      </c>
      <c r="F3" s="34"/>
      <c r="G3" s="3"/>
    </row>
    <row r="4" spans="1:7" ht="9" customHeight="1">
      <c r="A4" s="2"/>
      <c r="B4" s="54"/>
      <c r="C4" s="54"/>
      <c r="D4" s="54"/>
      <c r="E4" s="54"/>
      <c r="F4" s="34"/>
      <c r="G4" s="3"/>
    </row>
    <row r="5" spans="1:7" ht="14.25">
      <c r="A5" s="2"/>
      <c r="B5" s="128" t="s">
        <v>47</v>
      </c>
      <c r="C5" s="128"/>
      <c r="D5" s="128"/>
      <c r="E5" s="128"/>
      <c r="F5" s="34"/>
      <c r="G5" s="3"/>
    </row>
    <row r="6" spans="1:7" ht="14.25">
      <c r="A6" s="2" t="s">
        <v>48</v>
      </c>
      <c r="B6" s="2"/>
      <c r="C6" s="2"/>
      <c r="D6" s="2"/>
      <c r="E6" s="2"/>
      <c r="F6" s="34"/>
      <c r="G6" s="3"/>
    </row>
    <row r="7" spans="1:7" ht="14.25">
      <c r="A7" s="2" t="s">
        <v>49</v>
      </c>
      <c r="B7" s="56">
        <v>9047</v>
      </c>
      <c r="C7" s="56">
        <v>7009</v>
      </c>
      <c r="D7" s="56">
        <v>5132</v>
      </c>
      <c r="E7" s="56">
        <v>4387</v>
      </c>
      <c r="F7" s="5"/>
      <c r="G7" s="3"/>
    </row>
    <row r="8" spans="1:7" ht="14.25">
      <c r="A8" s="2" t="s">
        <v>50</v>
      </c>
      <c r="B8" s="66">
        <v>0</v>
      </c>
      <c r="C8" s="66">
        <v>0</v>
      </c>
      <c r="D8" s="66">
        <v>0</v>
      </c>
      <c r="E8" s="66">
        <v>0</v>
      </c>
      <c r="F8" s="6"/>
      <c r="G8" s="3"/>
    </row>
    <row r="9" spans="1:7" ht="14.25">
      <c r="A9" s="2" t="s">
        <v>51</v>
      </c>
      <c r="B9" s="62">
        <v>4</v>
      </c>
      <c r="C9" s="62">
        <v>4.7</v>
      </c>
      <c r="D9" s="62">
        <v>4.7</v>
      </c>
      <c r="E9" s="62">
        <v>2</v>
      </c>
      <c r="F9" s="4"/>
      <c r="G9" s="3"/>
    </row>
    <row r="10" spans="1:7" ht="10.5" customHeight="1">
      <c r="A10" s="2"/>
      <c r="B10" s="2"/>
      <c r="C10" s="2"/>
      <c r="D10" s="2"/>
      <c r="E10" s="61"/>
      <c r="F10" s="34"/>
      <c r="G10" s="3"/>
    </row>
    <row r="11" spans="1:7" ht="14.25">
      <c r="A11" s="2"/>
      <c r="B11" s="127" t="s">
        <v>53</v>
      </c>
      <c r="C11" s="127"/>
      <c r="D11" s="127"/>
      <c r="E11" s="127"/>
      <c r="F11" s="34"/>
      <c r="G11" s="3"/>
    </row>
    <row r="12" spans="1:7" ht="14.25">
      <c r="A12" s="2" t="s">
        <v>54</v>
      </c>
      <c r="B12" s="2"/>
      <c r="C12" s="2"/>
      <c r="D12" s="2"/>
      <c r="E12" s="2"/>
      <c r="F12" s="34"/>
      <c r="G12" s="3"/>
    </row>
    <row r="13" spans="1:7" ht="14.25">
      <c r="A13" s="2" t="s">
        <v>55</v>
      </c>
      <c r="B13" s="64">
        <v>609</v>
      </c>
      <c r="C13" s="64">
        <v>860.9</v>
      </c>
      <c r="D13" s="64">
        <v>521.3</v>
      </c>
      <c r="E13" s="64">
        <v>550.2</v>
      </c>
      <c r="F13" s="34"/>
      <c r="G13" s="3"/>
    </row>
    <row r="14" spans="1:7" ht="14.25">
      <c r="A14" s="2" t="s">
        <v>56</v>
      </c>
      <c r="B14" s="2">
        <v>431.8</v>
      </c>
      <c r="C14" s="62">
        <v>466</v>
      </c>
      <c r="D14" s="62">
        <v>280.7</v>
      </c>
      <c r="E14" s="62">
        <v>196.3</v>
      </c>
      <c r="F14" s="34"/>
      <c r="G14" s="3"/>
    </row>
    <row r="15" spans="1:7" ht="14.25">
      <c r="A15" s="2" t="s">
        <v>57</v>
      </c>
      <c r="B15" s="62">
        <v>177.2</v>
      </c>
      <c r="C15" s="62">
        <v>394.9</v>
      </c>
      <c r="D15" s="62">
        <v>240.6</v>
      </c>
      <c r="E15" s="62">
        <v>353.9</v>
      </c>
      <c r="F15" s="34"/>
      <c r="G15" s="3"/>
    </row>
    <row r="16" spans="1:7" ht="14.25">
      <c r="A16" s="2" t="s">
        <v>58</v>
      </c>
      <c r="B16" s="64">
        <v>2393.6</v>
      </c>
      <c r="C16" s="64">
        <v>3254.5</v>
      </c>
      <c r="D16" s="64">
        <v>3775.8</v>
      </c>
      <c r="E16" s="64">
        <v>4002.1</v>
      </c>
      <c r="F16" s="34"/>
      <c r="G16" s="3"/>
    </row>
    <row r="17" spans="1:7" ht="14.25" customHeight="1">
      <c r="A17" s="2"/>
      <c r="B17" s="2"/>
      <c r="C17" s="2"/>
      <c r="D17" s="2"/>
      <c r="E17" s="2"/>
      <c r="F17" s="34"/>
      <c r="G17" s="3"/>
    </row>
    <row r="18" spans="1:7" ht="10.5" customHeight="1">
      <c r="A18" s="2" t="s">
        <v>59</v>
      </c>
      <c r="B18" s="62">
        <v>25.9</v>
      </c>
      <c r="C18" s="62">
        <v>282.9</v>
      </c>
      <c r="D18" s="62">
        <v>412.4</v>
      </c>
      <c r="E18" s="62">
        <v>36.7</v>
      </c>
      <c r="F18" s="34"/>
      <c r="G18" s="3"/>
    </row>
    <row r="19" spans="1:7" ht="14.25">
      <c r="A19" s="2" t="s">
        <v>58</v>
      </c>
      <c r="B19" s="2">
        <v>240.1</v>
      </c>
      <c r="C19" s="62">
        <v>523</v>
      </c>
      <c r="D19" s="62">
        <v>935.5</v>
      </c>
      <c r="E19" s="64">
        <v>449.4</v>
      </c>
      <c r="F19" s="34"/>
      <c r="G19" s="3"/>
    </row>
    <row r="20" spans="1:7" ht="14.25">
      <c r="A20" s="2" t="s">
        <v>60</v>
      </c>
      <c r="B20" s="64">
        <v>4.4</v>
      </c>
      <c r="C20" s="64">
        <v>0</v>
      </c>
      <c r="D20" s="64">
        <v>0</v>
      </c>
      <c r="E20" s="64">
        <v>0</v>
      </c>
      <c r="F20" s="34"/>
      <c r="G20" s="3"/>
    </row>
    <row r="21" spans="1:7" ht="14.25">
      <c r="A21" s="45" t="s">
        <v>58</v>
      </c>
      <c r="B21" s="67">
        <v>6.5</v>
      </c>
      <c r="C21" s="67">
        <v>6.5</v>
      </c>
      <c r="D21" s="67">
        <v>6.5</v>
      </c>
      <c r="E21" s="67">
        <v>2.2</v>
      </c>
      <c r="F21" s="34"/>
      <c r="G21" s="3"/>
    </row>
    <row r="22" spans="1:7" ht="3.75" customHeight="1">
      <c r="A22" s="2"/>
      <c r="B22" s="62"/>
      <c r="C22" s="62"/>
      <c r="D22" s="62"/>
      <c r="E22" s="62"/>
      <c r="F22" s="34"/>
      <c r="G22" s="3"/>
    </row>
    <row r="23" spans="1:7" ht="13.5" customHeight="1">
      <c r="A23" s="2" t="s">
        <v>204</v>
      </c>
      <c r="B23" s="120"/>
      <c r="C23" s="120"/>
      <c r="D23" s="2"/>
      <c r="E23" s="120"/>
      <c r="F23" s="34"/>
      <c r="G23" s="3"/>
    </row>
    <row r="24" spans="1:7" ht="6.75" customHeight="1">
      <c r="A24" s="2"/>
      <c r="B24" s="120"/>
      <c r="C24" s="120"/>
      <c r="D24" s="2"/>
      <c r="E24" s="2"/>
      <c r="F24" s="34"/>
      <c r="G24" s="17"/>
    </row>
    <row r="25" spans="1:7" ht="13.5" customHeight="1">
      <c r="A25" s="2" t="s">
        <v>191</v>
      </c>
      <c r="B25" s="120"/>
      <c r="C25" s="120"/>
      <c r="D25" s="2"/>
      <c r="E25" s="120"/>
      <c r="F25" s="34"/>
      <c r="G25" s="3"/>
    </row>
    <row r="26" spans="1:7" ht="13.5" customHeight="1">
      <c r="A26" s="72" t="s">
        <v>212</v>
      </c>
      <c r="B26" s="72"/>
      <c r="C26" s="72"/>
      <c r="D26" s="72"/>
      <c r="E26" s="72"/>
      <c r="F26" s="34"/>
      <c r="G26" s="3"/>
    </row>
    <row r="27" spans="1:7" ht="6.75" customHeight="1">
      <c r="A27" s="120"/>
      <c r="B27" s="120"/>
      <c r="C27" s="120"/>
      <c r="D27" s="2"/>
      <c r="E27" s="120"/>
      <c r="F27" s="34"/>
      <c r="G27" s="3"/>
    </row>
    <row r="28" spans="1:6" ht="13.5" customHeight="1">
      <c r="A28" s="2" t="s">
        <v>235</v>
      </c>
      <c r="B28" s="120"/>
      <c r="C28" s="120"/>
      <c r="D28" s="2"/>
      <c r="E28" s="120"/>
      <c r="F28" s="32"/>
    </row>
    <row r="29" spans="4:6" ht="14.25">
      <c r="D29" s="2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9"/>
      <c r="B43" s="129"/>
      <c r="C43" s="129"/>
      <c r="D43" s="129"/>
      <c r="E43" s="129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3">
    <mergeCell ref="B5:E5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7">
      <selection activeCell="G29" sqref="G29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3" t="s">
        <v>198</v>
      </c>
      <c r="B1" s="2"/>
      <c r="C1" s="2"/>
      <c r="D1" s="2"/>
      <c r="E1" s="2"/>
      <c r="F1" s="34"/>
    </row>
    <row r="2" spans="1:6" ht="14.25">
      <c r="A2" s="43"/>
      <c r="B2" s="44" t="s">
        <v>210</v>
      </c>
      <c r="C2" s="44" t="s">
        <v>211</v>
      </c>
      <c r="D2" s="44" t="s">
        <v>215</v>
      </c>
      <c r="E2" s="44" t="s">
        <v>215</v>
      </c>
      <c r="F2" s="34"/>
    </row>
    <row r="3" spans="1:6" ht="14.25">
      <c r="A3" s="50" t="s">
        <v>1</v>
      </c>
      <c r="B3" s="46">
        <v>2022</v>
      </c>
      <c r="C3" s="46">
        <v>2022</v>
      </c>
      <c r="D3" s="46">
        <v>2022</v>
      </c>
      <c r="E3" s="46">
        <v>2021</v>
      </c>
      <c r="F3" s="4"/>
    </row>
    <row r="4" spans="1:6" ht="14.25">
      <c r="A4" s="53"/>
      <c r="B4" s="54"/>
      <c r="C4" s="54"/>
      <c r="D4" s="2"/>
      <c r="E4" s="54"/>
      <c r="F4" s="34"/>
    </row>
    <row r="5" spans="1:6" ht="14.25">
      <c r="A5" s="2"/>
      <c r="B5" s="130" t="s">
        <v>47</v>
      </c>
      <c r="C5" s="130"/>
      <c r="D5" s="130"/>
      <c r="E5" s="130"/>
      <c r="F5" s="19"/>
    </row>
    <row r="6" spans="1:6" ht="14.25">
      <c r="A6" s="2" t="s">
        <v>48</v>
      </c>
      <c r="B6" s="74"/>
      <c r="C6" s="74"/>
      <c r="D6" s="74"/>
      <c r="E6" s="74"/>
      <c r="F6" s="19"/>
    </row>
    <row r="7" spans="1:6" ht="14.25">
      <c r="A7" s="2" t="s">
        <v>61</v>
      </c>
      <c r="B7" s="54">
        <v>222</v>
      </c>
      <c r="C7" s="54">
        <v>216</v>
      </c>
      <c r="D7" s="54">
        <v>224</v>
      </c>
      <c r="E7" s="54">
        <v>205</v>
      </c>
      <c r="F7" s="19"/>
    </row>
    <row r="8" spans="1:6" ht="14.25">
      <c r="A8" s="2" t="s">
        <v>62</v>
      </c>
      <c r="B8" s="56">
        <v>2110</v>
      </c>
      <c r="C8" s="56">
        <v>2326</v>
      </c>
      <c r="D8" s="56">
        <v>2550</v>
      </c>
      <c r="E8" s="56">
        <v>2400</v>
      </c>
      <c r="F8" s="19"/>
    </row>
    <row r="9" spans="1:6" ht="14.25">
      <c r="A9" s="2" t="s">
        <v>63</v>
      </c>
      <c r="B9" s="61">
        <v>10.1</v>
      </c>
      <c r="C9" s="61">
        <v>9.8</v>
      </c>
      <c r="D9" s="61">
        <v>10.7</v>
      </c>
      <c r="E9" s="61">
        <v>9.3</v>
      </c>
      <c r="F9" s="19"/>
    </row>
    <row r="10" spans="1:6" ht="14.25">
      <c r="A10" s="2"/>
      <c r="B10" s="54"/>
      <c r="C10" s="54"/>
      <c r="D10" s="54"/>
      <c r="E10" s="54"/>
      <c r="F10" s="19"/>
    </row>
    <row r="11" spans="1:6" ht="14.25">
      <c r="A11" s="2" t="s">
        <v>64</v>
      </c>
      <c r="B11" s="54">
        <v>222</v>
      </c>
      <c r="C11" s="54">
        <v>215</v>
      </c>
      <c r="D11" s="54">
        <v>223</v>
      </c>
      <c r="E11" s="54">
        <v>204</v>
      </c>
      <c r="F11" s="19"/>
    </row>
    <row r="12" spans="1:6" ht="14.25">
      <c r="A12" s="2" t="s">
        <v>62</v>
      </c>
      <c r="B12" s="56">
        <v>2099</v>
      </c>
      <c r="C12" s="56">
        <v>2314</v>
      </c>
      <c r="D12" s="56">
        <v>2538</v>
      </c>
      <c r="E12" s="56">
        <v>2385</v>
      </c>
      <c r="F12" s="19"/>
    </row>
    <row r="13" spans="1:6" ht="14.25">
      <c r="A13" s="2" t="s">
        <v>63</v>
      </c>
      <c r="B13" s="54">
        <v>10.1</v>
      </c>
      <c r="C13" s="54">
        <v>9.8</v>
      </c>
      <c r="D13" s="54">
        <v>10.7</v>
      </c>
      <c r="E13" s="54">
        <v>9.3</v>
      </c>
      <c r="F13" s="19"/>
    </row>
    <row r="14" spans="1:6" ht="14.25">
      <c r="A14" s="2"/>
      <c r="B14" s="120"/>
      <c r="C14" s="120"/>
      <c r="D14" s="120"/>
      <c r="E14" s="120"/>
      <c r="F14" s="34"/>
    </row>
    <row r="15" spans="1:6" ht="14.25">
      <c r="A15" s="2" t="s">
        <v>65</v>
      </c>
      <c r="B15" s="56">
        <v>1696</v>
      </c>
      <c r="C15" s="56">
        <v>1592</v>
      </c>
      <c r="D15" s="56">
        <v>1384</v>
      </c>
      <c r="E15" s="56">
        <v>1007</v>
      </c>
      <c r="F15" s="36"/>
    </row>
    <row r="16" spans="1:6" ht="14.25">
      <c r="A16" s="2" t="s">
        <v>62</v>
      </c>
      <c r="B16" s="56">
        <v>10653</v>
      </c>
      <c r="C16" s="56">
        <v>12245</v>
      </c>
      <c r="D16" s="56">
        <v>13629</v>
      </c>
      <c r="E16" s="56">
        <v>15316</v>
      </c>
      <c r="F16" s="36"/>
    </row>
    <row r="17" spans="1:6" ht="14.25">
      <c r="A17" s="2" t="s">
        <v>66</v>
      </c>
      <c r="B17" s="56">
        <v>379</v>
      </c>
      <c r="C17" s="56">
        <v>1149</v>
      </c>
      <c r="D17" s="56">
        <v>391</v>
      </c>
      <c r="E17" s="56">
        <v>2273</v>
      </c>
      <c r="F17" s="37"/>
    </row>
    <row r="18" spans="1:6" ht="14.25">
      <c r="A18" s="2" t="s">
        <v>62</v>
      </c>
      <c r="B18" s="56">
        <v>3433</v>
      </c>
      <c r="C18" s="56">
        <v>4582</v>
      </c>
      <c r="D18" s="56">
        <v>4973</v>
      </c>
      <c r="E18" s="56">
        <v>4929</v>
      </c>
      <c r="F18" s="37"/>
    </row>
    <row r="19" spans="1:6" ht="8.25" customHeight="1">
      <c r="A19" s="2"/>
      <c r="B19" s="2"/>
      <c r="C19" s="2"/>
      <c r="D19" s="2"/>
      <c r="E19" s="2"/>
      <c r="F19" s="37"/>
    </row>
    <row r="20" spans="1:6" ht="14.25">
      <c r="A20" s="2" t="s">
        <v>67</v>
      </c>
      <c r="B20" s="61">
        <v>45.8</v>
      </c>
      <c r="C20" s="61">
        <v>33.4</v>
      </c>
      <c r="D20" s="61">
        <v>16.5</v>
      </c>
      <c r="E20" s="61">
        <v>38.7</v>
      </c>
      <c r="F20" s="37"/>
    </row>
    <row r="21" spans="1:6" ht="14.25">
      <c r="A21" s="2" t="s">
        <v>62</v>
      </c>
      <c r="B21" s="61">
        <v>411.9</v>
      </c>
      <c r="C21" s="61">
        <v>445.3</v>
      </c>
      <c r="D21" s="61">
        <v>461.7</v>
      </c>
      <c r="E21" s="61">
        <v>777.5</v>
      </c>
      <c r="F21" s="37"/>
    </row>
    <row r="22" spans="1:6" ht="14.25">
      <c r="A22" s="2" t="s">
        <v>66</v>
      </c>
      <c r="B22" s="61">
        <v>7.6</v>
      </c>
      <c r="C22" s="61">
        <v>6.5</v>
      </c>
      <c r="D22" s="61">
        <v>12.7</v>
      </c>
      <c r="E22" s="61">
        <v>105</v>
      </c>
      <c r="F22" s="37"/>
    </row>
    <row r="23" spans="1:6" ht="14.25">
      <c r="A23" s="2" t="s">
        <v>62</v>
      </c>
      <c r="B23" s="61">
        <v>54.4</v>
      </c>
      <c r="C23" s="61">
        <v>60.9</v>
      </c>
      <c r="D23" s="61">
        <v>73.5</v>
      </c>
      <c r="E23" s="61">
        <v>109.1</v>
      </c>
      <c r="F23" s="37"/>
    </row>
    <row r="24" spans="1:6" ht="14.25">
      <c r="A24" s="2"/>
      <c r="B24" s="2"/>
      <c r="C24" s="2"/>
      <c r="D24" s="2"/>
      <c r="E24" s="2"/>
      <c r="F24" s="37"/>
    </row>
    <row r="25" spans="1:6" ht="14.25">
      <c r="A25" s="2"/>
      <c r="B25" s="132" t="s">
        <v>53</v>
      </c>
      <c r="C25" s="132"/>
      <c r="D25" s="132"/>
      <c r="E25" s="132"/>
      <c r="F25" s="4"/>
    </row>
    <row r="26" spans="1:6" ht="14.25">
      <c r="A26" s="2" t="s">
        <v>54</v>
      </c>
      <c r="B26" s="2"/>
      <c r="C26" s="2"/>
      <c r="D26" s="2"/>
      <c r="E26" s="2"/>
      <c r="F26" s="34"/>
    </row>
    <row r="27" spans="1:6" ht="14.25">
      <c r="A27" s="2" t="s">
        <v>69</v>
      </c>
      <c r="B27" s="20">
        <v>750.8</v>
      </c>
      <c r="C27" s="20">
        <v>591.7</v>
      </c>
      <c r="D27" s="20">
        <v>863.6</v>
      </c>
      <c r="E27" s="20">
        <v>765.3</v>
      </c>
      <c r="F27" s="34"/>
    </row>
    <row r="28" spans="1:6" ht="14.25">
      <c r="A28" s="2" t="s">
        <v>68</v>
      </c>
      <c r="B28" s="20">
        <v>2915.9</v>
      </c>
      <c r="C28" s="20">
        <v>3507.6</v>
      </c>
      <c r="D28" s="20">
        <v>4371.2</v>
      </c>
      <c r="E28" s="20">
        <v>4320.9</v>
      </c>
      <c r="F28" s="34"/>
    </row>
    <row r="29" spans="1:6" ht="14.25">
      <c r="A29" s="2" t="s">
        <v>70</v>
      </c>
      <c r="B29" s="61">
        <v>55.6</v>
      </c>
      <c r="C29" s="61">
        <v>70.6</v>
      </c>
      <c r="D29" s="61">
        <v>59</v>
      </c>
      <c r="E29" s="61">
        <v>64.4</v>
      </c>
      <c r="F29" s="34"/>
    </row>
    <row r="30" spans="1:6" ht="14.25">
      <c r="A30" s="2" t="s">
        <v>68</v>
      </c>
      <c r="B30" s="61">
        <v>371.3</v>
      </c>
      <c r="C30" s="61">
        <v>441.9</v>
      </c>
      <c r="D30" s="61">
        <v>500.9</v>
      </c>
      <c r="E30" s="61">
        <v>448.7</v>
      </c>
      <c r="F30" s="34"/>
    </row>
    <row r="31" spans="1:6" ht="14.25">
      <c r="A31" s="2" t="s">
        <v>71</v>
      </c>
      <c r="B31" s="61">
        <v>48.6</v>
      </c>
      <c r="C31" s="61">
        <v>59.5</v>
      </c>
      <c r="D31" s="61">
        <v>0</v>
      </c>
      <c r="E31" s="61">
        <v>121.1</v>
      </c>
      <c r="F31" s="34"/>
    </row>
    <row r="32" spans="1:6" ht="14.25">
      <c r="A32" s="45" t="s">
        <v>68</v>
      </c>
      <c r="B32" s="75">
        <v>130.6</v>
      </c>
      <c r="C32" s="75">
        <v>190.1</v>
      </c>
      <c r="D32" s="75">
        <v>190.1</v>
      </c>
      <c r="E32" s="75">
        <v>416.3</v>
      </c>
      <c r="F32" s="34"/>
    </row>
    <row r="33" spans="1:6" ht="3.75" customHeight="1">
      <c r="A33" s="2"/>
      <c r="B33" s="56"/>
      <c r="C33" s="56"/>
      <c r="D33" s="56"/>
      <c r="E33" s="56"/>
      <c r="F33" s="5"/>
    </row>
    <row r="34" spans="1:6" ht="13.5" customHeight="1">
      <c r="A34" s="2" t="s">
        <v>36</v>
      </c>
      <c r="B34" s="21"/>
      <c r="C34" s="21"/>
      <c r="D34" s="2"/>
      <c r="E34" s="2"/>
      <c r="F34" s="34"/>
    </row>
    <row r="35" spans="1:6" ht="13.5" customHeight="1">
      <c r="A35" s="2" t="s">
        <v>72</v>
      </c>
      <c r="B35" s="120"/>
      <c r="C35" s="120"/>
      <c r="D35" s="120"/>
      <c r="E35" s="120"/>
      <c r="F35" s="38"/>
    </row>
    <row r="36" spans="1:6" ht="6.75" customHeight="1">
      <c r="A36" s="2"/>
      <c r="B36" s="120"/>
      <c r="C36" s="120"/>
      <c r="D36" s="120"/>
      <c r="E36" s="120"/>
      <c r="F36" s="38"/>
    </row>
    <row r="37" spans="1:6" ht="13.5" customHeight="1">
      <c r="A37" s="133" t="s">
        <v>213</v>
      </c>
      <c r="B37" s="133"/>
      <c r="C37" s="133"/>
      <c r="D37" s="133"/>
      <c r="E37" s="133"/>
      <c r="F37" s="34"/>
    </row>
    <row r="38" spans="1:6" ht="13.5" customHeight="1">
      <c r="A38" s="2" t="s">
        <v>214</v>
      </c>
      <c r="B38" s="76"/>
      <c r="C38" s="76"/>
      <c r="D38" s="76"/>
      <c r="E38" s="76"/>
      <c r="F38" s="39"/>
    </row>
    <row r="39" spans="1:6" ht="6.75" customHeight="1">
      <c r="A39" s="2"/>
      <c r="B39" s="76"/>
      <c r="C39" s="76"/>
      <c r="D39" s="76"/>
      <c r="E39" s="76"/>
      <c r="F39" s="39"/>
    </row>
    <row r="40" spans="1:6" ht="13.5" customHeight="1">
      <c r="A40" s="2" t="s">
        <v>235</v>
      </c>
      <c r="B40" s="76"/>
      <c r="C40" s="76"/>
      <c r="D40" s="76"/>
      <c r="E40" s="76"/>
      <c r="F40" s="34"/>
    </row>
    <row r="41" spans="1:6" ht="14.25">
      <c r="A41" s="4"/>
      <c r="B41" s="26"/>
      <c r="C41" s="26"/>
      <c r="D41" s="26"/>
      <c r="E41" s="26"/>
      <c r="F41" s="39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1"/>
      <c r="B48" s="131"/>
      <c r="C48" s="131"/>
      <c r="D48" s="131"/>
      <c r="E48" s="131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H17" sqref="H17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5" t="s">
        <v>199</v>
      </c>
      <c r="B1" s="113"/>
      <c r="C1" s="114"/>
      <c r="D1" s="45"/>
      <c r="E1" s="45"/>
      <c r="F1" s="34"/>
    </row>
    <row r="2" spans="1:6" ht="14.25">
      <c r="A2" s="2"/>
      <c r="B2" s="54" t="s">
        <v>211</v>
      </c>
      <c r="C2" s="54" t="s">
        <v>215</v>
      </c>
      <c r="D2" s="54" t="s">
        <v>227</v>
      </c>
      <c r="E2" s="54" t="s">
        <v>227</v>
      </c>
      <c r="F2" s="34"/>
    </row>
    <row r="3" spans="1:6" ht="14.25">
      <c r="A3" s="50" t="s">
        <v>1</v>
      </c>
      <c r="B3" s="45">
        <v>2022</v>
      </c>
      <c r="C3" s="45">
        <v>2022</v>
      </c>
      <c r="D3" s="45">
        <v>2022</v>
      </c>
      <c r="E3" s="45">
        <v>2021</v>
      </c>
      <c r="F3" s="34"/>
    </row>
    <row r="4" spans="1:6" ht="14.25">
      <c r="A4" s="53"/>
      <c r="B4" s="54"/>
      <c r="C4" s="54"/>
      <c r="D4" s="54"/>
      <c r="E4" s="54"/>
      <c r="F4" s="34"/>
    </row>
    <row r="5" spans="1:6" ht="14.25">
      <c r="A5" s="53"/>
      <c r="B5" s="127" t="s">
        <v>73</v>
      </c>
      <c r="C5" s="127"/>
      <c r="D5" s="127"/>
      <c r="E5" s="127"/>
      <c r="F5" s="34"/>
    </row>
    <row r="6" spans="1:6" ht="14.25">
      <c r="A6" s="2" t="s">
        <v>74</v>
      </c>
      <c r="B6" s="77"/>
      <c r="C6" s="2"/>
      <c r="D6" s="2"/>
      <c r="E6" s="2"/>
      <c r="F6" s="34"/>
    </row>
    <row r="7" spans="1:6" ht="14.25">
      <c r="A7" s="2" t="s">
        <v>75</v>
      </c>
      <c r="B7" s="70">
        <v>132.6</v>
      </c>
      <c r="C7" s="70">
        <v>107.73</v>
      </c>
      <c r="D7" s="70">
        <v>95.99</v>
      </c>
      <c r="E7" s="70">
        <v>77.65</v>
      </c>
      <c r="F7" s="34"/>
    </row>
    <row r="8" spans="1:6" ht="14.25">
      <c r="A8" s="2" t="s">
        <v>76</v>
      </c>
      <c r="B8" s="70">
        <v>127.09</v>
      </c>
      <c r="C8" s="70">
        <v>104.26</v>
      </c>
      <c r="D8" s="70">
        <v>116.41</v>
      </c>
      <c r="E8" s="70">
        <v>89.7</v>
      </c>
      <c r="F8" s="40"/>
    </row>
    <row r="9" spans="1:6" ht="14.25">
      <c r="A9" s="2" t="s">
        <v>77</v>
      </c>
      <c r="B9" s="70">
        <v>300</v>
      </c>
      <c r="C9" s="70">
        <v>300</v>
      </c>
      <c r="D9" s="70">
        <v>300</v>
      </c>
      <c r="E9" s="70">
        <v>153</v>
      </c>
      <c r="F9" s="40"/>
    </row>
    <row r="10" spans="1:6" ht="14.25">
      <c r="A10" s="2" t="s">
        <v>78</v>
      </c>
      <c r="B10" s="120"/>
      <c r="C10" s="120"/>
      <c r="D10" s="120"/>
      <c r="E10" s="120"/>
      <c r="F10" s="40"/>
    </row>
    <row r="11" spans="1:6" ht="14.25">
      <c r="A11" s="2" t="s">
        <v>79</v>
      </c>
      <c r="B11" s="78">
        <v>93.7</v>
      </c>
      <c r="C11" s="78">
        <v>91.3</v>
      </c>
      <c r="D11" s="78" t="s">
        <v>52</v>
      </c>
      <c r="E11" s="78">
        <v>73.2</v>
      </c>
      <c r="F11" s="40"/>
    </row>
    <row r="12" spans="1:6" ht="14.25">
      <c r="A12" s="77"/>
      <c r="B12" s="120"/>
      <c r="C12" s="120"/>
      <c r="D12" s="120"/>
      <c r="E12" s="120"/>
      <c r="F12" s="4"/>
    </row>
    <row r="13" spans="1:6" ht="14.25">
      <c r="A13" s="2" t="s">
        <v>80</v>
      </c>
      <c r="B13" s="120"/>
      <c r="C13" s="120"/>
      <c r="D13" s="120"/>
      <c r="E13" s="120"/>
      <c r="F13" s="4"/>
    </row>
    <row r="14" spans="1:6" ht="14.25">
      <c r="A14" s="2" t="s">
        <v>81</v>
      </c>
      <c r="B14" s="70">
        <v>153.38</v>
      </c>
      <c r="C14" s="70">
        <v>128.94</v>
      </c>
      <c r="D14" s="2">
        <v>123.99</v>
      </c>
      <c r="E14" s="2">
        <v>101.53</v>
      </c>
      <c r="F14" s="16"/>
    </row>
    <row r="15" spans="1:6" ht="14.25">
      <c r="A15" s="2" t="s">
        <v>82</v>
      </c>
      <c r="B15" s="70">
        <v>155.5</v>
      </c>
      <c r="C15" s="70">
        <v>133.81</v>
      </c>
      <c r="D15" s="2">
        <v>124.44</v>
      </c>
      <c r="E15" s="70">
        <v>104.06</v>
      </c>
      <c r="F15" s="16"/>
    </row>
    <row r="16" spans="1:6" ht="14.25">
      <c r="A16" s="2" t="s">
        <v>83</v>
      </c>
      <c r="B16" s="70">
        <v>155</v>
      </c>
      <c r="C16" s="70">
        <v>133.31</v>
      </c>
      <c r="D16" s="2">
        <v>123.94</v>
      </c>
      <c r="E16" s="70">
        <v>103.56</v>
      </c>
      <c r="F16" s="40"/>
    </row>
    <row r="17" spans="1:6" ht="14.25">
      <c r="A17" s="2" t="s">
        <v>84</v>
      </c>
      <c r="B17" s="78" t="s">
        <v>85</v>
      </c>
      <c r="C17" s="78" t="s">
        <v>85</v>
      </c>
      <c r="D17" s="78" t="s">
        <v>85</v>
      </c>
      <c r="E17" s="78" t="s">
        <v>85</v>
      </c>
      <c r="F17" s="40"/>
    </row>
    <row r="18" spans="1:6" ht="14.25">
      <c r="A18" s="2"/>
      <c r="B18" s="2"/>
      <c r="C18" s="2"/>
      <c r="D18" s="2"/>
      <c r="E18" s="79"/>
      <c r="F18" s="4"/>
    </row>
    <row r="19" spans="1:6" ht="14.25">
      <c r="A19" s="2"/>
      <c r="B19" s="127" t="s">
        <v>86</v>
      </c>
      <c r="C19" s="127"/>
      <c r="D19" s="127"/>
      <c r="E19" s="127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78" t="s">
        <v>85</v>
      </c>
      <c r="C21" s="78" t="s">
        <v>85</v>
      </c>
      <c r="D21" s="78" t="s">
        <v>85</v>
      </c>
      <c r="E21" s="78" t="s">
        <v>85</v>
      </c>
      <c r="F21" s="34"/>
    </row>
    <row r="22" spans="1:6" ht="14.25">
      <c r="A22" s="2" t="s">
        <v>89</v>
      </c>
      <c r="B22" s="78">
        <v>2.79</v>
      </c>
      <c r="C22" s="78">
        <v>2.85</v>
      </c>
      <c r="D22" s="78">
        <v>2.82</v>
      </c>
      <c r="E22" s="78" t="s">
        <v>85</v>
      </c>
      <c r="F22" s="34"/>
    </row>
    <row r="23" spans="1:6" ht="14.25">
      <c r="A23" s="2" t="s">
        <v>90</v>
      </c>
      <c r="B23" s="78" t="s">
        <v>85</v>
      </c>
      <c r="C23" s="78" t="s">
        <v>85</v>
      </c>
      <c r="D23" s="78" t="s">
        <v>85</v>
      </c>
      <c r="E23" s="78" t="s">
        <v>85</v>
      </c>
      <c r="F23" s="34"/>
    </row>
    <row r="24" spans="1:6" ht="14.25">
      <c r="A24" s="2" t="s">
        <v>91</v>
      </c>
      <c r="B24" s="78">
        <v>4.26</v>
      </c>
      <c r="C24" s="78">
        <v>4.14</v>
      </c>
      <c r="D24" s="78" t="s">
        <v>85</v>
      </c>
      <c r="E24" s="78" t="s">
        <v>85</v>
      </c>
      <c r="F24" s="34"/>
    </row>
    <row r="25" spans="1:6" ht="14.25">
      <c r="A25" s="2" t="s">
        <v>92</v>
      </c>
      <c r="B25" s="78" t="s">
        <v>85</v>
      </c>
      <c r="C25" s="78" t="s">
        <v>85</v>
      </c>
      <c r="D25" s="78" t="s">
        <v>85</v>
      </c>
      <c r="E25" s="78" t="s">
        <v>85</v>
      </c>
      <c r="F25" s="34"/>
    </row>
    <row r="26" spans="1:6" ht="14.25">
      <c r="A26" s="45" t="s">
        <v>93</v>
      </c>
      <c r="B26" s="80">
        <v>4.7</v>
      </c>
      <c r="C26" s="80">
        <v>4.53</v>
      </c>
      <c r="D26" s="80">
        <v>4.31</v>
      </c>
      <c r="E26" s="80">
        <v>4.35</v>
      </c>
      <c r="F26" s="34"/>
    </row>
    <row r="27" spans="1:6" ht="3.75" customHeight="1">
      <c r="A27" s="2"/>
      <c r="B27" s="2"/>
      <c r="C27" s="2"/>
      <c r="D27" s="2"/>
      <c r="E27" s="81"/>
      <c r="F27" s="34"/>
    </row>
    <row r="28" spans="1:6" ht="13.5" customHeight="1">
      <c r="A28" s="2" t="s">
        <v>236</v>
      </c>
      <c r="B28" s="82"/>
      <c r="C28" s="78"/>
      <c r="D28" s="2"/>
      <c r="E28" s="83"/>
      <c r="F28" s="34"/>
    </row>
    <row r="29" spans="1:6" ht="13.5" customHeight="1">
      <c r="A29" s="2" t="s">
        <v>237</v>
      </c>
      <c r="B29" s="82"/>
      <c r="C29" s="120"/>
      <c r="D29" s="120"/>
      <c r="E29" s="120"/>
      <c r="F29" s="34"/>
    </row>
    <row r="30" spans="1:6" ht="6.75" customHeight="1">
      <c r="A30" s="2"/>
      <c r="B30" s="82"/>
      <c r="C30" s="120"/>
      <c r="D30" s="120"/>
      <c r="E30" s="120"/>
      <c r="F30" s="34"/>
    </row>
    <row r="31" spans="1:6" ht="13.5" customHeight="1">
      <c r="A31" s="2" t="s">
        <v>192</v>
      </c>
      <c r="B31" s="121"/>
      <c r="C31" s="120"/>
      <c r="D31" s="120"/>
      <c r="E31" s="120"/>
      <c r="F31" s="34"/>
    </row>
    <row r="32" spans="1:6" ht="6.75" customHeight="1">
      <c r="A32" s="2"/>
      <c r="B32" s="121"/>
      <c r="C32" s="120"/>
      <c r="D32" s="120"/>
      <c r="E32" s="120"/>
      <c r="F32" s="34"/>
    </row>
    <row r="33" spans="1:6" ht="13.5" customHeight="1">
      <c r="A33" s="2" t="s">
        <v>235</v>
      </c>
      <c r="B33" s="121"/>
      <c r="C33" s="120"/>
      <c r="D33" s="120"/>
      <c r="E33" s="120"/>
      <c r="F33" s="34"/>
    </row>
    <row r="34" spans="2:6" ht="14.25">
      <c r="B34" s="122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0">
      <selection activeCell="H46" sqref="H46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5" t="s">
        <v>200</v>
      </c>
      <c r="B1" s="45"/>
      <c r="C1" s="84"/>
      <c r="D1" s="85"/>
      <c r="E1" s="85"/>
      <c r="F1" s="4"/>
      <c r="G1" s="10"/>
    </row>
    <row r="2" spans="1:7" ht="14.25">
      <c r="A2" s="2"/>
      <c r="B2" s="66" t="s">
        <v>210</v>
      </c>
      <c r="C2" s="66" t="s">
        <v>211</v>
      </c>
      <c r="D2" s="66" t="s">
        <v>215</v>
      </c>
      <c r="E2" s="66" t="s">
        <v>215</v>
      </c>
      <c r="F2" s="11"/>
      <c r="G2" s="10"/>
    </row>
    <row r="3" spans="1:7" ht="14.25">
      <c r="A3" s="50" t="s">
        <v>1</v>
      </c>
      <c r="B3" s="46">
        <v>2022</v>
      </c>
      <c r="C3" s="46">
        <v>2022</v>
      </c>
      <c r="D3" s="46">
        <v>2022</v>
      </c>
      <c r="E3" s="46">
        <v>2021</v>
      </c>
      <c r="F3" s="12"/>
      <c r="G3" s="10"/>
    </row>
    <row r="4" spans="1:7" ht="8.25" customHeight="1">
      <c r="A4" s="53"/>
      <c r="B4" s="66"/>
      <c r="C4" s="66"/>
      <c r="D4" s="66"/>
      <c r="E4" s="66"/>
      <c r="F4" s="11"/>
      <c r="G4" s="10"/>
    </row>
    <row r="5" spans="1:7" ht="14.25">
      <c r="A5" s="2"/>
      <c r="B5" s="134" t="s">
        <v>53</v>
      </c>
      <c r="C5" s="134"/>
      <c r="D5" s="134"/>
      <c r="E5" s="134"/>
      <c r="F5" s="42"/>
      <c r="G5" s="10"/>
    </row>
    <row r="6" spans="1:7" ht="7.5" customHeight="1">
      <c r="A6" s="2"/>
      <c r="B6" s="58"/>
      <c r="C6" s="13"/>
      <c r="D6" s="115"/>
      <c r="E6" s="115"/>
      <c r="F6" s="13"/>
      <c r="G6" s="10"/>
    </row>
    <row r="7" spans="1:7" ht="14.25">
      <c r="A7" s="2" t="s">
        <v>94</v>
      </c>
      <c r="B7" s="56">
        <f>SUM(B8:B12)</f>
        <v>356978.19999999995</v>
      </c>
      <c r="C7" s="56">
        <f>SUM(C8:C12)</f>
        <v>316234.5</v>
      </c>
      <c r="D7" s="56">
        <f>SUM(D8:D12)</f>
        <v>281275.8954197795</v>
      </c>
      <c r="E7" s="56">
        <f>SUM(E8:E12)</f>
        <v>317955.0400964453</v>
      </c>
      <c r="F7" s="5"/>
      <c r="G7" s="10"/>
    </row>
    <row r="8" spans="1:7" ht="14.25">
      <c r="A8" s="2" t="s">
        <v>95</v>
      </c>
      <c r="B8" s="56">
        <v>79502.9</v>
      </c>
      <c r="C8" s="56">
        <v>68017.8</v>
      </c>
      <c r="D8" s="56">
        <v>58770.78834789813</v>
      </c>
      <c r="E8" s="56">
        <v>70113.45639649316</v>
      </c>
      <c r="F8" s="5"/>
      <c r="G8" s="10"/>
    </row>
    <row r="9" spans="1:7" ht="14.25">
      <c r="A9" s="2" t="s">
        <v>96</v>
      </c>
      <c r="B9" s="56">
        <v>32906.7</v>
      </c>
      <c r="C9" s="56">
        <v>24994.7</v>
      </c>
      <c r="D9" s="56">
        <v>25902.87847987634</v>
      </c>
      <c r="E9" s="56">
        <v>23648.469138590022</v>
      </c>
      <c r="F9" s="5"/>
      <c r="G9" s="10"/>
    </row>
    <row r="10" spans="1:7" ht="14.25">
      <c r="A10" s="2" t="s">
        <v>97</v>
      </c>
      <c r="B10" s="56">
        <v>4601.4</v>
      </c>
      <c r="C10" s="56">
        <v>4547.9</v>
      </c>
      <c r="D10" s="56">
        <v>4202.322292022803</v>
      </c>
      <c r="E10" s="56">
        <v>4860.409594510637</v>
      </c>
      <c r="F10" s="5"/>
      <c r="G10" s="10"/>
    </row>
    <row r="11" spans="1:7" ht="14.25">
      <c r="A11" s="2" t="s">
        <v>98</v>
      </c>
      <c r="B11" s="56">
        <v>630.3</v>
      </c>
      <c r="C11" s="56">
        <v>593.7</v>
      </c>
      <c r="D11" s="56">
        <v>633.4370786620296</v>
      </c>
      <c r="E11" s="56">
        <v>592.1452374500628</v>
      </c>
      <c r="F11" s="5"/>
      <c r="G11" s="10"/>
    </row>
    <row r="12" spans="1:7" ht="14.25">
      <c r="A12" s="2" t="s">
        <v>99</v>
      </c>
      <c r="B12" s="56">
        <v>239336.9</v>
      </c>
      <c r="C12" s="56">
        <v>218080.4</v>
      </c>
      <c r="D12" s="56">
        <v>191766.46922132024</v>
      </c>
      <c r="E12" s="56">
        <v>218740.5597294014</v>
      </c>
      <c r="F12" s="5"/>
      <c r="G12" s="10"/>
    </row>
    <row r="13" spans="1:7" ht="14.25">
      <c r="A13" s="2"/>
      <c r="B13" s="56"/>
      <c r="C13" s="56"/>
      <c r="D13" s="56"/>
      <c r="E13" s="56"/>
      <c r="F13" s="5"/>
      <c r="G13" s="10"/>
    </row>
    <row r="14" spans="1:7" ht="14.25">
      <c r="A14" s="2" t="s">
        <v>100</v>
      </c>
      <c r="B14" s="56">
        <f>SUM(B15:B19)</f>
        <v>1143939.9000000001</v>
      </c>
      <c r="C14" s="56">
        <f>SUM(C15:C19)</f>
        <v>1176340.8</v>
      </c>
      <c r="D14" s="56">
        <f>SUM(D15:D19)</f>
        <v>1237835.6557096513</v>
      </c>
      <c r="E14" s="56">
        <f>SUM(E15:E19)</f>
        <v>1138366.916116489</v>
      </c>
      <c r="F14" s="5"/>
      <c r="G14" s="10"/>
    </row>
    <row r="15" spans="1:7" ht="14.25">
      <c r="A15" s="2" t="s">
        <v>95</v>
      </c>
      <c r="B15" s="56">
        <v>613275.3</v>
      </c>
      <c r="C15" s="56">
        <v>632081.1</v>
      </c>
      <c r="D15" s="56">
        <v>623065.3908783139</v>
      </c>
      <c r="E15" s="56">
        <v>604724.0678887828</v>
      </c>
      <c r="F15" s="5"/>
      <c r="G15" s="10"/>
    </row>
    <row r="16" spans="1:7" ht="14.25">
      <c r="A16" s="2" t="s">
        <v>96</v>
      </c>
      <c r="B16" s="56">
        <v>12652.4</v>
      </c>
      <c r="C16" s="56">
        <v>10690.8</v>
      </c>
      <c r="D16" s="56">
        <v>9995.121106191977</v>
      </c>
      <c r="E16" s="56">
        <v>7551.997112462784</v>
      </c>
      <c r="F16" s="5"/>
      <c r="G16" s="10"/>
    </row>
    <row r="17" spans="1:7" ht="14.25">
      <c r="A17" s="2" t="s">
        <v>97</v>
      </c>
      <c r="B17" s="56">
        <v>21532</v>
      </c>
      <c r="C17" s="56">
        <v>23740</v>
      </c>
      <c r="D17" s="56">
        <v>32229.66142825944</v>
      </c>
      <c r="E17" s="56">
        <v>24171.634514508216</v>
      </c>
      <c r="F17" s="5"/>
      <c r="G17" s="10"/>
    </row>
    <row r="18" spans="1:7" ht="14.25">
      <c r="A18" s="2" t="s">
        <v>98</v>
      </c>
      <c r="B18" s="56">
        <v>17058.3</v>
      </c>
      <c r="C18" s="56">
        <v>16154.5</v>
      </c>
      <c r="D18" s="56">
        <v>16739.514548264982</v>
      </c>
      <c r="E18" s="56">
        <v>10159.383564098347</v>
      </c>
      <c r="F18" s="5"/>
      <c r="G18" s="10"/>
    </row>
    <row r="19" spans="1:7" ht="14.25">
      <c r="A19" s="2" t="s">
        <v>99</v>
      </c>
      <c r="B19" s="56">
        <v>479421.9</v>
      </c>
      <c r="C19" s="56">
        <v>493674.4</v>
      </c>
      <c r="D19" s="56">
        <v>555805.9677486208</v>
      </c>
      <c r="E19" s="56">
        <v>491759.8330366368</v>
      </c>
      <c r="F19" s="5"/>
      <c r="G19" s="10"/>
    </row>
    <row r="20" spans="1:7" ht="14.25">
      <c r="A20" s="2"/>
      <c r="B20" s="56"/>
      <c r="C20" s="56"/>
      <c r="D20" s="56"/>
      <c r="E20" s="56"/>
      <c r="F20" s="5"/>
      <c r="G20" s="10"/>
    </row>
    <row r="21" spans="1:7" ht="14.25">
      <c r="A21" s="2" t="s">
        <v>101</v>
      </c>
      <c r="B21" s="56">
        <f>SUM(B22:B26)</f>
        <v>301033.1</v>
      </c>
      <c r="C21" s="56">
        <f>SUM(C22:C26)</f>
        <v>274806.3</v>
      </c>
      <c r="D21" s="56">
        <f>SUM(D22:D26)</f>
        <v>315739.19999999995</v>
      </c>
      <c r="E21" s="56">
        <f>SUM(E22:E26)</f>
        <v>400088.40239046863</v>
      </c>
      <c r="F21" s="5"/>
      <c r="G21" s="10"/>
    </row>
    <row r="22" spans="1:7" ht="14.25">
      <c r="A22" s="2" t="s">
        <v>95</v>
      </c>
      <c r="B22" s="56">
        <v>161935.2</v>
      </c>
      <c r="C22" s="56">
        <v>125821.8</v>
      </c>
      <c r="D22" s="56">
        <v>138454.9</v>
      </c>
      <c r="E22" s="56">
        <v>192544.50985735463</v>
      </c>
      <c r="F22" s="5"/>
      <c r="G22" s="10"/>
    </row>
    <row r="23" spans="1:7" ht="14.25">
      <c r="A23" s="2" t="s">
        <v>96</v>
      </c>
      <c r="B23" s="56">
        <v>2213.1</v>
      </c>
      <c r="C23" s="56">
        <v>2836.6</v>
      </c>
      <c r="D23" s="56">
        <v>2866.3</v>
      </c>
      <c r="E23" s="56">
        <v>2688.991452970162</v>
      </c>
      <c r="F23" s="5"/>
      <c r="G23" s="10"/>
    </row>
    <row r="24" spans="1:7" ht="14.25">
      <c r="A24" s="2" t="s">
        <v>97</v>
      </c>
      <c r="B24" s="56">
        <v>853.9</v>
      </c>
      <c r="C24" s="56">
        <v>570.9</v>
      </c>
      <c r="D24" s="56">
        <v>693</v>
      </c>
      <c r="E24" s="56">
        <v>644.5820972038392</v>
      </c>
      <c r="F24" s="5"/>
      <c r="G24" s="10"/>
    </row>
    <row r="25" spans="1:7" ht="14.25">
      <c r="A25" s="2" t="s">
        <v>98</v>
      </c>
      <c r="B25" s="56">
        <v>105.1</v>
      </c>
      <c r="C25" s="56">
        <v>213.5</v>
      </c>
      <c r="D25" s="56">
        <v>228.8</v>
      </c>
      <c r="E25" s="56">
        <v>449.73963353700367</v>
      </c>
      <c r="F25" s="5"/>
      <c r="G25" s="10"/>
    </row>
    <row r="26" spans="1:7" ht="14.25">
      <c r="A26" s="2" t="s">
        <v>99</v>
      </c>
      <c r="B26" s="56">
        <v>135925.8</v>
      </c>
      <c r="C26" s="56">
        <v>145363.5</v>
      </c>
      <c r="D26" s="56">
        <v>173496.2</v>
      </c>
      <c r="E26" s="56">
        <v>203760.57934940298</v>
      </c>
      <c r="F26" s="5"/>
      <c r="G26" s="10"/>
    </row>
    <row r="27" spans="1:7" ht="14.25">
      <c r="A27" s="2"/>
      <c r="B27" s="56"/>
      <c r="C27" s="56"/>
      <c r="D27" s="56"/>
      <c r="E27" s="56"/>
      <c r="F27" s="5"/>
      <c r="G27" s="10"/>
    </row>
    <row r="28" spans="1:7" ht="14.25">
      <c r="A28" s="2" t="s">
        <v>102</v>
      </c>
      <c r="B28" s="56">
        <f>SUM(B29:B33)</f>
        <v>101302</v>
      </c>
      <c r="C28" s="56">
        <f>SUM(C29:C33)</f>
        <v>104263.3</v>
      </c>
      <c r="D28" s="56">
        <f>SUM(D29:D33)</f>
        <v>90388.4943420205</v>
      </c>
      <c r="E28" s="56">
        <f>SUM(E29:E33)</f>
        <v>161445.16612024995</v>
      </c>
      <c r="F28" s="5"/>
      <c r="G28" s="10"/>
    </row>
    <row r="29" spans="1:7" ht="14.25">
      <c r="A29" s="2" t="s">
        <v>95</v>
      </c>
      <c r="B29" s="56">
        <v>16091.7</v>
      </c>
      <c r="C29" s="56">
        <v>14883.9</v>
      </c>
      <c r="D29" s="56">
        <v>14449.483392964377</v>
      </c>
      <c r="E29" s="56">
        <v>19705.848632937625</v>
      </c>
      <c r="F29" s="5"/>
      <c r="G29" s="10"/>
    </row>
    <row r="30" spans="1:7" ht="14.25">
      <c r="A30" s="2" t="s">
        <v>96</v>
      </c>
      <c r="B30" s="56">
        <v>44213.3</v>
      </c>
      <c r="C30" s="56">
        <v>47980.9</v>
      </c>
      <c r="D30" s="56">
        <v>38338.16631946785</v>
      </c>
      <c r="E30" s="56">
        <v>60819.61892625762</v>
      </c>
      <c r="F30" s="5"/>
      <c r="G30" s="10"/>
    </row>
    <row r="31" spans="1:7" ht="14.25">
      <c r="A31" s="2" t="s">
        <v>97</v>
      </c>
      <c r="B31" s="56">
        <v>13095.2</v>
      </c>
      <c r="C31" s="56">
        <v>10782.2</v>
      </c>
      <c r="D31" s="56">
        <v>12957.646621040745</v>
      </c>
      <c r="E31" s="56">
        <v>10798.200050072148</v>
      </c>
      <c r="F31" s="5"/>
      <c r="G31" s="10"/>
    </row>
    <row r="32" spans="1:7" ht="14.25">
      <c r="A32" s="2" t="s">
        <v>98</v>
      </c>
      <c r="B32" s="56">
        <v>4248.9</v>
      </c>
      <c r="C32" s="56">
        <v>3820</v>
      </c>
      <c r="D32" s="56">
        <v>3384.1130028853268</v>
      </c>
      <c r="E32" s="56">
        <v>4935.857716459744</v>
      </c>
      <c r="F32" s="5"/>
      <c r="G32" s="10"/>
    </row>
    <row r="33" spans="1:7" ht="14.25">
      <c r="A33" s="2" t="s">
        <v>99</v>
      </c>
      <c r="B33" s="56">
        <v>23652.9</v>
      </c>
      <c r="C33" s="56">
        <v>26796.3</v>
      </c>
      <c r="D33" s="56">
        <v>21259.085005662197</v>
      </c>
      <c r="E33" s="56">
        <v>65185.640794522835</v>
      </c>
      <c r="F33" s="5"/>
      <c r="G33" s="10"/>
    </row>
    <row r="34" spans="1:7" ht="14.25">
      <c r="A34" s="2"/>
      <c r="B34" s="56"/>
      <c r="C34" s="56"/>
      <c r="D34" s="56"/>
      <c r="E34" s="56"/>
      <c r="F34" s="5"/>
      <c r="G34" s="10"/>
    </row>
    <row r="35" spans="1:7" ht="14.25">
      <c r="A35" s="2" t="s">
        <v>103</v>
      </c>
      <c r="B35" s="56">
        <f>SUM(B36:B40)</f>
        <v>1923935.5</v>
      </c>
      <c r="C35" s="56">
        <f>SUM(C36:C40)</f>
        <v>1893663.2000000002</v>
      </c>
      <c r="D35" s="56">
        <f>SUM(D36:D40)</f>
        <v>1948819.5</v>
      </c>
      <c r="E35" s="56">
        <f>SUM(E36:E40)</f>
        <v>2035317.7999999998</v>
      </c>
      <c r="F35" s="5"/>
      <c r="G35" s="10"/>
    </row>
    <row r="36" spans="1:7" ht="14.25">
      <c r="A36" s="2" t="s">
        <v>95</v>
      </c>
      <c r="B36" s="56">
        <v>874879.9</v>
      </c>
      <c r="C36" s="56">
        <v>845141.4</v>
      </c>
      <c r="D36" s="56">
        <v>838353.1</v>
      </c>
      <c r="E36" s="56">
        <v>890236</v>
      </c>
      <c r="F36" s="5"/>
      <c r="G36" s="10"/>
    </row>
    <row r="37" spans="1:7" ht="14.25">
      <c r="A37" s="2" t="s">
        <v>96</v>
      </c>
      <c r="B37" s="56">
        <v>93386.7</v>
      </c>
      <c r="C37" s="56">
        <v>88219.4</v>
      </c>
      <c r="D37" s="56">
        <v>78403.9</v>
      </c>
      <c r="E37" s="56">
        <v>95953</v>
      </c>
      <c r="F37" s="5"/>
      <c r="G37" s="10"/>
    </row>
    <row r="38" spans="1:7" ht="14.25">
      <c r="A38" s="2" t="s">
        <v>97</v>
      </c>
      <c r="B38" s="56">
        <v>40463.4</v>
      </c>
      <c r="C38" s="56">
        <v>40009.8</v>
      </c>
      <c r="D38" s="56">
        <v>50813.6</v>
      </c>
      <c r="E38" s="56">
        <v>40944.2</v>
      </c>
      <c r="F38" s="5"/>
      <c r="G38" s="10"/>
    </row>
    <row r="39" spans="1:7" ht="14.25">
      <c r="A39" s="2" t="s">
        <v>98</v>
      </c>
      <c r="B39" s="56">
        <v>22044</v>
      </c>
      <c r="C39" s="56">
        <v>20797.7</v>
      </c>
      <c r="D39" s="56">
        <v>20992.2</v>
      </c>
      <c r="E39" s="56">
        <v>16146</v>
      </c>
      <c r="F39" s="5"/>
      <c r="G39" s="10"/>
    </row>
    <row r="40" spans="1:7" ht="14.25">
      <c r="A40" s="45" t="s">
        <v>99</v>
      </c>
      <c r="B40" s="85">
        <v>893161.5</v>
      </c>
      <c r="C40" s="85">
        <v>899494.9</v>
      </c>
      <c r="D40" s="85">
        <v>960256.7</v>
      </c>
      <c r="E40" s="85">
        <v>992038.6</v>
      </c>
      <c r="F40" s="5"/>
      <c r="G40" s="10"/>
    </row>
    <row r="41" spans="1:7" ht="3.75" customHeight="1">
      <c r="A41" s="2"/>
      <c r="B41" s="56"/>
      <c r="C41" s="56"/>
      <c r="D41" s="56"/>
      <c r="E41" s="56"/>
      <c r="F41" s="5"/>
      <c r="G41" s="10"/>
    </row>
    <row r="42" spans="1:7" ht="13.5" customHeight="1">
      <c r="A42" s="2" t="s">
        <v>238</v>
      </c>
      <c r="B42" s="56"/>
      <c r="C42" s="56"/>
      <c r="D42" s="56"/>
      <c r="E42" s="56"/>
      <c r="F42" s="5"/>
      <c r="G42" s="10"/>
    </row>
    <row r="43" spans="1:7" ht="12.75" customHeight="1">
      <c r="A43" s="2" t="s">
        <v>104</v>
      </c>
      <c r="B43" s="56"/>
      <c r="C43" s="69"/>
      <c r="D43" s="56"/>
      <c r="E43" s="56"/>
      <c r="F43" s="5"/>
      <c r="G43" s="10"/>
    </row>
    <row r="44" spans="1:7" ht="6.75" customHeight="1">
      <c r="A44" s="2"/>
      <c r="B44" s="56"/>
      <c r="C44" s="69"/>
      <c r="D44" s="56"/>
      <c r="E44" s="56"/>
      <c r="F44" s="5"/>
      <c r="G44" s="10"/>
    </row>
    <row r="45" spans="1:7" ht="13.5" customHeight="1">
      <c r="A45" s="135" t="s">
        <v>105</v>
      </c>
      <c r="B45" s="135"/>
      <c r="C45" s="135"/>
      <c r="D45" s="135"/>
      <c r="E45" s="135"/>
      <c r="F45" s="5"/>
      <c r="G45" s="10"/>
    </row>
    <row r="46" spans="1:7" ht="13.5" customHeight="1">
      <c r="A46" s="86" t="s">
        <v>212</v>
      </c>
      <c r="B46" s="86"/>
      <c r="C46" s="86"/>
      <c r="D46" s="86"/>
      <c r="E46" s="86"/>
      <c r="F46" s="5"/>
      <c r="G46" s="10"/>
    </row>
    <row r="47" spans="1:7" ht="6.75" customHeight="1">
      <c r="A47" s="120"/>
      <c r="B47" s="56"/>
      <c r="C47" s="120"/>
      <c r="D47" s="56"/>
      <c r="E47" s="56"/>
      <c r="F47" s="5"/>
      <c r="G47" s="10"/>
    </row>
    <row r="48" spans="1:6" ht="13.5" customHeight="1">
      <c r="A48" s="2" t="s">
        <v>235</v>
      </c>
      <c r="B48" s="56"/>
      <c r="C48" s="120"/>
      <c r="D48" s="56"/>
      <c r="E48" s="56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4">
      <selection activeCell="F24" sqref="F24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5" t="s">
        <v>201</v>
      </c>
      <c r="B1" s="45"/>
      <c r="C1" s="45"/>
      <c r="D1" s="85"/>
      <c r="E1" s="87"/>
      <c r="F1" s="34"/>
    </row>
    <row r="2" spans="1:6" ht="14.25">
      <c r="A2" s="2"/>
      <c r="B2" s="88" t="s">
        <v>210</v>
      </c>
      <c r="C2" s="88" t="s">
        <v>211</v>
      </c>
      <c r="D2" s="66" t="s">
        <v>215</v>
      </c>
      <c r="E2" s="88" t="s">
        <v>215</v>
      </c>
      <c r="F2" s="34"/>
    </row>
    <row r="3" spans="1:6" ht="14.25">
      <c r="A3" s="50" t="s">
        <v>1</v>
      </c>
      <c r="B3" s="89">
        <v>2022</v>
      </c>
      <c r="C3" s="89">
        <v>2022</v>
      </c>
      <c r="D3" s="89">
        <v>2022</v>
      </c>
      <c r="E3" s="89">
        <v>2021</v>
      </c>
      <c r="F3" s="34"/>
    </row>
    <row r="4" spans="1:6" ht="8.25" customHeight="1">
      <c r="A4" s="53"/>
      <c r="B4" s="66"/>
      <c r="C4" s="66"/>
      <c r="D4" s="66"/>
      <c r="E4" s="66"/>
      <c r="F4" s="34"/>
    </row>
    <row r="5" spans="1:6" ht="14.25">
      <c r="A5" s="2"/>
      <c r="B5" s="127" t="s">
        <v>53</v>
      </c>
      <c r="C5" s="127"/>
      <c r="D5" s="127"/>
      <c r="E5" s="127"/>
      <c r="F5" s="34"/>
    </row>
    <row r="6" spans="1:6" ht="8.25" customHeight="1">
      <c r="A6" s="2"/>
      <c r="B6" s="53"/>
      <c r="C6" s="94"/>
      <c r="D6" s="94"/>
      <c r="E6" s="53"/>
      <c r="F6" s="34"/>
    </row>
    <row r="7" spans="1:6" ht="14.25">
      <c r="A7" s="2" t="s">
        <v>94</v>
      </c>
      <c r="B7" s="56">
        <f>SUM(B8:B12)</f>
        <v>220907.2</v>
      </c>
      <c r="C7" s="56">
        <f>SUM(C8:C12)</f>
        <v>213743.90000000002</v>
      </c>
      <c r="D7" s="56">
        <f>SUM(D8:D12)</f>
        <v>206063.7</v>
      </c>
      <c r="E7" s="56">
        <f>SUM(E8:E12)</f>
        <v>202381.3</v>
      </c>
      <c r="F7" s="5"/>
    </row>
    <row r="8" spans="1:6" ht="14.25">
      <c r="A8" s="2" t="s">
        <v>95</v>
      </c>
      <c r="B8" s="56">
        <v>110659.4</v>
      </c>
      <c r="C8" s="56">
        <v>111191.1</v>
      </c>
      <c r="D8" s="56">
        <v>105648.5</v>
      </c>
      <c r="E8" s="56">
        <v>99422.7</v>
      </c>
      <c r="F8" s="34"/>
    </row>
    <row r="9" spans="1:6" ht="14.25">
      <c r="A9" s="2" t="s">
        <v>96</v>
      </c>
      <c r="B9" s="56">
        <v>5505</v>
      </c>
      <c r="C9" s="56">
        <v>5361.1</v>
      </c>
      <c r="D9" s="56">
        <v>5084.6</v>
      </c>
      <c r="E9" s="56">
        <v>4715.6</v>
      </c>
      <c r="F9" s="34"/>
    </row>
    <row r="10" spans="1:6" ht="14.25">
      <c r="A10" s="2" t="s">
        <v>97</v>
      </c>
      <c r="B10" s="56">
        <v>2383.1</v>
      </c>
      <c r="C10" s="56">
        <v>2432.7</v>
      </c>
      <c r="D10" s="56">
        <v>2247.1</v>
      </c>
      <c r="E10" s="56">
        <v>2234</v>
      </c>
      <c r="F10" s="34"/>
    </row>
    <row r="11" spans="1:6" ht="14.25">
      <c r="A11" s="2" t="s">
        <v>98</v>
      </c>
      <c r="B11" s="56">
        <v>1248</v>
      </c>
      <c r="C11" s="56">
        <v>1078.6</v>
      </c>
      <c r="D11" s="56">
        <v>1017</v>
      </c>
      <c r="E11" s="56">
        <v>944.7</v>
      </c>
      <c r="F11" s="34"/>
    </row>
    <row r="12" spans="1:6" ht="14.25">
      <c r="A12" s="2" t="s">
        <v>99</v>
      </c>
      <c r="B12" s="56">
        <v>101111.7</v>
      </c>
      <c r="C12" s="56">
        <v>93680.4</v>
      </c>
      <c r="D12" s="56">
        <v>92066.5</v>
      </c>
      <c r="E12" s="56">
        <v>95064.3</v>
      </c>
      <c r="F12" s="34"/>
    </row>
    <row r="13" spans="1:6" ht="14.25">
      <c r="A13" s="2"/>
      <c r="B13" s="56"/>
      <c r="C13" s="56"/>
      <c r="D13" s="56"/>
      <c r="E13" s="56"/>
      <c r="F13" s="34"/>
    </row>
    <row r="14" spans="1:6" ht="14.25">
      <c r="A14" s="2" t="s">
        <v>100</v>
      </c>
      <c r="B14" s="56">
        <f>SUM(B15:B19)</f>
        <v>31169.1</v>
      </c>
      <c r="C14" s="56">
        <f>SUM(C15:C19)</f>
        <v>29472.1</v>
      </c>
      <c r="D14" s="56">
        <f>SUM(D15:D19)</f>
        <v>28170.9</v>
      </c>
      <c r="E14" s="56">
        <f>SUM(E15:E19)</f>
        <v>29451.4</v>
      </c>
      <c r="F14" s="28"/>
    </row>
    <row r="15" spans="1:6" ht="14.25">
      <c r="A15" s="2" t="s">
        <v>95</v>
      </c>
      <c r="B15" s="56">
        <v>16395.4</v>
      </c>
      <c r="C15" s="56">
        <v>16000</v>
      </c>
      <c r="D15" s="56">
        <v>15122</v>
      </c>
      <c r="E15" s="56">
        <v>11656</v>
      </c>
      <c r="F15" s="34"/>
    </row>
    <row r="16" spans="1:6" ht="14.25">
      <c r="A16" s="2" t="s">
        <v>96</v>
      </c>
      <c r="B16" s="56">
        <v>1067.3</v>
      </c>
      <c r="C16" s="56">
        <v>897.2</v>
      </c>
      <c r="D16" s="56">
        <v>862.8</v>
      </c>
      <c r="E16" s="56">
        <v>694.4</v>
      </c>
      <c r="F16" s="34"/>
    </row>
    <row r="17" spans="1:6" ht="14.25">
      <c r="A17" s="2" t="s">
        <v>97</v>
      </c>
      <c r="B17" s="56">
        <v>1393.1</v>
      </c>
      <c r="C17" s="56">
        <v>1276.5</v>
      </c>
      <c r="D17" s="56">
        <v>1416.9</v>
      </c>
      <c r="E17" s="56">
        <v>3284.1</v>
      </c>
      <c r="F17" s="34"/>
    </row>
    <row r="18" spans="1:6" ht="14.25">
      <c r="A18" s="2" t="s">
        <v>98</v>
      </c>
      <c r="B18" s="56">
        <v>1620.4</v>
      </c>
      <c r="C18" s="56">
        <v>1358.6</v>
      </c>
      <c r="D18" s="56">
        <v>1199.3</v>
      </c>
      <c r="E18" s="56">
        <v>2987</v>
      </c>
      <c r="F18" s="34"/>
    </row>
    <row r="19" spans="1:6" ht="14.25">
      <c r="A19" s="2" t="s">
        <v>99</v>
      </c>
      <c r="B19" s="56">
        <v>10692.9</v>
      </c>
      <c r="C19" s="56">
        <v>9939.8</v>
      </c>
      <c r="D19" s="56">
        <v>9569.9</v>
      </c>
      <c r="E19" s="56">
        <v>10829.9</v>
      </c>
      <c r="F19" s="34"/>
    </row>
    <row r="20" spans="1:6" ht="14.25">
      <c r="A20" s="2"/>
      <c r="B20" s="56"/>
      <c r="C20" s="56"/>
      <c r="D20" s="56"/>
      <c r="E20" s="56"/>
      <c r="F20" s="34"/>
    </row>
    <row r="21" spans="1:6" ht="14.25">
      <c r="A21" s="2" t="s">
        <v>101</v>
      </c>
      <c r="B21" s="56">
        <f>SUM(B22:B26)</f>
        <v>4968</v>
      </c>
      <c r="C21" s="56">
        <f>SUM(C22:C26)</f>
        <v>4961.700000000001</v>
      </c>
      <c r="D21" s="56">
        <f>SUM(D22:D26)</f>
        <v>5954.6</v>
      </c>
      <c r="E21" s="56">
        <f>SUM(E22:E26)</f>
        <v>5236.300000000001</v>
      </c>
      <c r="F21" s="5"/>
    </row>
    <row r="22" spans="1:6" ht="14.25">
      <c r="A22" s="2" t="s">
        <v>95</v>
      </c>
      <c r="B22" s="56">
        <v>2468.2</v>
      </c>
      <c r="C22" s="56">
        <v>2467.8</v>
      </c>
      <c r="D22" s="56">
        <v>3124.6</v>
      </c>
      <c r="E22" s="56">
        <v>2405.4</v>
      </c>
      <c r="F22" s="34"/>
    </row>
    <row r="23" spans="1:6" ht="14.25">
      <c r="A23" s="2" t="s">
        <v>96</v>
      </c>
      <c r="B23" s="56">
        <v>226.1</v>
      </c>
      <c r="C23" s="56">
        <v>228.9</v>
      </c>
      <c r="D23" s="56">
        <v>201</v>
      </c>
      <c r="E23" s="56">
        <v>228.4</v>
      </c>
      <c r="F23" s="34"/>
    </row>
    <row r="24" spans="1:6" ht="14.25">
      <c r="A24" s="2" t="s">
        <v>97</v>
      </c>
      <c r="B24" s="56">
        <v>59.3</v>
      </c>
      <c r="C24" s="56">
        <v>58.5</v>
      </c>
      <c r="D24" s="56">
        <v>55.2</v>
      </c>
      <c r="E24" s="56">
        <v>52.8</v>
      </c>
      <c r="F24" s="34"/>
    </row>
    <row r="25" spans="1:6" ht="14.25">
      <c r="A25" s="2" t="s">
        <v>98</v>
      </c>
      <c r="B25" s="56">
        <v>147.1</v>
      </c>
      <c r="C25" s="56">
        <v>111.2</v>
      </c>
      <c r="D25" s="56">
        <v>130.4</v>
      </c>
      <c r="E25" s="56">
        <v>162.8</v>
      </c>
      <c r="F25" s="34"/>
    </row>
    <row r="26" spans="1:6" ht="14.25">
      <c r="A26" s="2" t="s">
        <v>99</v>
      </c>
      <c r="B26" s="56">
        <v>2067.3</v>
      </c>
      <c r="C26" s="56">
        <v>2095.3</v>
      </c>
      <c r="D26" s="56">
        <v>2443.4</v>
      </c>
      <c r="E26" s="56">
        <v>2386.9</v>
      </c>
      <c r="F26" s="34"/>
    </row>
    <row r="27" spans="1:6" ht="14.25">
      <c r="A27" s="2"/>
      <c r="B27" s="56"/>
      <c r="C27" s="56"/>
      <c r="D27" s="56"/>
      <c r="E27" s="56"/>
      <c r="F27" s="34"/>
    </row>
    <row r="28" spans="1:6" ht="14.25">
      <c r="A28" s="2" t="s">
        <v>102</v>
      </c>
      <c r="B28" s="56">
        <f>SUM(B29:B33)</f>
        <v>5304.4</v>
      </c>
      <c r="C28" s="56">
        <f>SUM(C29:C33)</f>
        <v>5036.3</v>
      </c>
      <c r="D28" s="56">
        <f>SUM(D29:D33)</f>
        <v>4504.3</v>
      </c>
      <c r="E28" s="56">
        <f>SUM(E29:E33)</f>
        <v>16617.7</v>
      </c>
      <c r="F28" s="5"/>
    </row>
    <row r="29" spans="1:6" ht="14.25">
      <c r="A29" s="2" t="s">
        <v>95</v>
      </c>
      <c r="B29" s="56">
        <v>846.6</v>
      </c>
      <c r="C29" s="56">
        <v>905.3</v>
      </c>
      <c r="D29" s="56">
        <v>745.7</v>
      </c>
      <c r="E29" s="56">
        <v>1405.1</v>
      </c>
      <c r="F29" s="34"/>
    </row>
    <row r="30" spans="1:6" ht="14.25">
      <c r="A30" s="2" t="s">
        <v>96</v>
      </c>
      <c r="B30" s="56">
        <v>886.4</v>
      </c>
      <c r="C30" s="56">
        <v>813.6</v>
      </c>
      <c r="D30" s="56">
        <v>711.7</v>
      </c>
      <c r="E30" s="56">
        <v>913.8</v>
      </c>
      <c r="F30" s="34"/>
    </row>
    <row r="31" spans="1:6" ht="14.25">
      <c r="A31" s="2" t="s">
        <v>97</v>
      </c>
      <c r="B31" s="56">
        <v>1663.1</v>
      </c>
      <c r="C31" s="56">
        <v>1579.2</v>
      </c>
      <c r="D31" s="56">
        <v>1490.2</v>
      </c>
      <c r="E31" s="56">
        <v>1640.3</v>
      </c>
      <c r="F31" s="34"/>
    </row>
    <row r="32" spans="1:6" ht="14.25">
      <c r="A32" s="2" t="s">
        <v>98</v>
      </c>
      <c r="B32" s="56">
        <v>96.3</v>
      </c>
      <c r="C32" s="56">
        <v>68.1</v>
      </c>
      <c r="D32" s="56">
        <v>68.7</v>
      </c>
      <c r="E32" s="56">
        <v>35.4</v>
      </c>
      <c r="F32" s="34"/>
    </row>
    <row r="33" spans="1:6" ht="14.25">
      <c r="A33" s="2" t="s">
        <v>99</v>
      </c>
      <c r="B33" s="56">
        <v>1812</v>
      </c>
      <c r="C33" s="56">
        <v>1670.1</v>
      </c>
      <c r="D33" s="56">
        <v>1488</v>
      </c>
      <c r="E33" s="56">
        <v>12623.1</v>
      </c>
      <c r="F33" s="34"/>
    </row>
    <row r="34" spans="1:6" ht="14.25">
      <c r="A34" s="2"/>
      <c r="B34" s="56"/>
      <c r="C34" s="56"/>
      <c r="D34" s="56"/>
      <c r="E34" s="56"/>
      <c r="F34" s="34"/>
    </row>
    <row r="35" spans="1:6" ht="14.25">
      <c r="A35" s="2" t="s">
        <v>106</v>
      </c>
      <c r="B35" s="56">
        <f>SUM(B36:B40)</f>
        <v>262731</v>
      </c>
      <c r="C35" s="56">
        <f>SUM(C36:C40)</f>
        <v>253524.8</v>
      </c>
      <c r="D35" s="56">
        <f>SUM(D36:D40)</f>
        <v>244993.49999999997</v>
      </c>
      <c r="E35" s="56">
        <f>SUM(E36:E40)</f>
        <v>254013.4</v>
      </c>
      <c r="F35" s="34"/>
    </row>
    <row r="36" spans="1:6" ht="14.25">
      <c r="A36" s="2" t="s">
        <v>95</v>
      </c>
      <c r="B36" s="56">
        <v>130519.6</v>
      </c>
      <c r="C36" s="56">
        <v>130684.1</v>
      </c>
      <c r="D36" s="56">
        <v>124747.2</v>
      </c>
      <c r="E36" s="56">
        <v>115002.6</v>
      </c>
      <c r="F36" s="34"/>
    </row>
    <row r="37" spans="1:6" ht="14.25">
      <c r="A37" s="2" t="s">
        <v>96</v>
      </c>
      <c r="B37" s="56">
        <v>7699</v>
      </c>
      <c r="C37" s="56">
        <v>7312</v>
      </c>
      <c r="D37" s="56">
        <v>6871.2</v>
      </c>
      <c r="E37" s="56">
        <v>6563.6</v>
      </c>
      <c r="F37" s="34"/>
    </row>
    <row r="38" spans="1:6" ht="14.25">
      <c r="A38" s="2" t="s">
        <v>97</v>
      </c>
      <c r="B38" s="56">
        <v>5512.6</v>
      </c>
      <c r="C38" s="56">
        <v>5357.8</v>
      </c>
      <c r="D38" s="56">
        <v>5219.8</v>
      </c>
      <c r="E38" s="56">
        <v>7222.3</v>
      </c>
      <c r="F38" s="34"/>
    </row>
    <row r="39" spans="1:6" ht="14.25">
      <c r="A39" s="2" t="s">
        <v>98</v>
      </c>
      <c r="B39" s="56">
        <v>3111.9</v>
      </c>
      <c r="C39" s="56">
        <v>2616.6</v>
      </c>
      <c r="D39" s="56">
        <v>2415.4</v>
      </c>
      <c r="E39" s="56">
        <v>4130</v>
      </c>
      <c r="F39" s="34"/>
    </row>
    <row r="40" spans="1:6" ht="14.25">
      <c r="A40" s="45" t="s">
        <v>99</v>
      </c>
      <c r="B40" s="85">
        <v>115887.9</v>
      </c>
      <c r="C40" s="85">
        <v>107554.3</v>
      </c>
      <c r="D40" s="85">
        <v>105739.9</v>
      </c>
      <c r="E40" s="85">
        <v>121094.9</v>
      </c>
      <c r="F40" s="34"/>
    </row>
    <row r="41" spans="1:6" ht="3.75" customHeight="1">
      <c r="A41" s="2"/>
      <c r="B41" s="56"/>
      <c r="C41" s="56"/>
      <c r="D41" s="56"/>
      <c r="E41" s="56"/>
      <c r="F41" s="34"/>
    </row>
    <row r="42" spans="1:6" ht="13.5" customHeight="1">
      <c r="A42" s="2" t="s">
        <v>238</v>
      </c>
      <c r="B42" s="56"/>
      <c r="C42" s="56"/>
      <c r="D42" s="56"/>
      <c r="E42" s="56"/>
      <c r="F42" s="34"/>
    </row>
    <row r="43" spans="1:6" ht="13.5" customHeight="1">
      <c r="A43" s="2" t="s">
        <v>104</v>
      </c>
      <c r="B43" s="116"/>
      <c r="C43" s="116"/>
      <c r="D43" s="112"/>
      <c r="E43" s="21"/>
      <c r="F43" s="34"/>
    </row>
    <row r="44" spans="1:6" ht="6.75" customHeight="1">
      <c r="A44" s="120"/>
      <c r="B44" s="21"/>
      <c r="C44" s="21"/>
      <c r="D44" s="112"/>
      <c r="E44" s="21"/>
      <c r="F44" s="34"/>
    </row>
    <row r="45" spans="1:6" ht="13.5" customHeight="1">
      <c r="A45" s="136" t="s">
        <v>105</v>
      </c>
      <c r="B45" s="136"/>
      <c r="C45" s="136"/>
      <c r="D45" s="136"/>
      <c r="E45" s="136"/>
      <c r="F45" s="34"/>
    </row>
    <row r="46" spans="1:6" ht="13.5" customHeight="1">
      <c r="A46" s="72" t="s">
        <v>212</v>
      </c>
      <c r="B46" s="72"/>
      <c r="C46" s="72"/>
      <c r="D46" s="72"/>
      <c r="E46" s="72"/>
      <c r="F46" s="34"/>
    </row>
    <row r="47" spans="1:6" ht="6.75" customHeight="1">
      <c r="A47" s="120"/>
      <c r="B47" s="116"/>
      <c r="C47" s="116"/>
      <c r="D47" s="112"/>
      <c r="E47" s="21"/>
      <c r="F47" s="34"/>
    </row>
    <row r="48" spans="1:6" ht="13.5" customHeight="1">
      <c r="A48" s="2" t="s">
        <v>235</v>
      </c>
      <c r="B48" s="120"/>
      <c r="C48" s="120"/>
      <c r="D48" s="56"/>
      <c r="E48" s="120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7">
      <selection activeCell="M35" sqref="M35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0" t="s">
        <v>202</v>
      </c>
      <c r="B1" s="91"/>
      <c r="C1" s="56"/>
      <c r="D1" s="91"/>
      <c r="E1" s="91"/>
      <c r="F1" s="5"/>
    </row>
    <row r="2" spans="1:6" ht="14.25">
      <c r="A2" s="91"/>
      <c r="B2" s="44" t="s">
        <v>210</v>
      </c>
      <c r="C2" s="44" t="s">
        <v>211</v>
      </c>
      <c r="D2" s="44" t="s">
        <v>215</v>
      </c>
      <c r="E2" s="44" t="s">
        <v>215</v>
      </c>
      <c r="F2" s="5"/>
    </row>
    <row r="3" spans="1:6" ht="14.25">
      <c r="A3" s="92" t="s">
        <v>107</v>
      </c>
      <c r="B3" s="46">
        <v>2022</v>
      </c>
      <c r="C3" s="46">
        <v>2022</v>
      </c>
      <c r="D3" s="46">
        <v>2022</v>
      </c>
      <c r="E3" s="46">
        <v>2021</v>
      </c>
      <c r="F3" s="5"/>
    </row>
    <row r="4" spans="1:6" ht="8.25" customHeight="1">
      <c r="A4" s="93"/>
      <c r="B4" s="66"/>
      <c r="C4" s="66"/>
      <c r="D4" s="54"/>
      <c r="E4" s="54"/>
      <c r="F4" s="11"/>
    </row>
    <row r="5" spans="1:6" ht="14.25">
      <c r="A5" s="91"/>
      <c r="B5" s="127" t="s">
        <v>108</v>
      </c>
      <c r="C5" s="127"/>
      <c r="D5" s="127"/>
      <c r="E5" s="127"/>
      <c r="F5" s="15"/>
    </row>
    <row r="6" spans="1:6" ht="7.5" customHeight="1">
      <c r="A6" s="91"/>
      <c r="B6" s="57"/>
      <c r="C6" s="94"/>
      <c r="D6" s="53"/>
      <c r="E6" s="53"/>
      <c r="F6" s="15"/>
    </row>
    <row r="7" spans="1:6" ht="14.25">
      <c r="A7" s="91" t="s">
        <v>109</v>
      </c>
      <c r="B7" s="66">
        <v>133334.2</v>
      </c>
      <c r="C7" s="66">
        <v>141306.3</v>
      </c>
      <c r="D7" s="56">
        <v>136507.6</v>
      </c>
      <c r="E7" s="66">
        <v>139333.9</v>
      </c>
      <c r="F7" s="5"/>
    </row>
    <row r="8" spans="1:6" ht="14.25">
      <c r="A8" s="91" t="s">
        <v>110</v>
      </c>
      <c r="B8" s="66">
        <v>2574.4</v>
      </c>
      <c r="C8" s="66">
        <v>2757.9</v>
      </c>
      <c r="D8" s="56">
        <v>2326.3</v>
      </c>
      <c r="E8" s="66">
        <v>2817.2</v>
      </c>
      <c r="F8" s="5"/>
    </row>
    <row r="9" spans="1:6" ht="14.25">
      <c r="A9" s="91" t="s">
        <v>111</v>
      </c>
      <c r="B9" s="66">
        <v>8366</v>
      </c>
      <c r="C9" s="66">
        <v>8242.6</v>
      </c>
      <c r="D9" s="56">
        <v>11952.9</v>
      </c>
      <c r="E9" s="66">
        <v>8649</v>
      </c>
      <c r="F9" s="5"/>
    </row>
    <row r="10" spans="1:6" ht="14.25">
      <c r="A10" s="91" t="s">
        <v>112</v>
      </c>
      <c r="B10" s="66">
        <v>12772.4</v>
      </c>
      <c r="C10" s="66">
        <v>12436.8</v>
      </c>
      <c r="D10" s="56">
        <v>14134.6</v>
      </c>
      <c r="E10" s="66">
        <v>14678.2</v>
      </c>
      <c r="F10" s="5"/>
    </row>
    <row r="11" spans="1:6" ht="14.25">
      <c r="A11" s="91" t="s">
        <v>113</v>
      </c>
      <c r="B11" s="66">
        <v>12095.3</v>
      </c>
      <c r="C11" s="66">
        <v>13300</v>
      </c>
      <c r="D11" s="56">
        <v>12140.1</v>
      </c>
      <c r="E11" s="66">
        <v>11611.8</v>
      </c>
      <c r="F11" s="5"/>
    </row>
    <row r="12" spans="1:6" ht="14.25">
      <c r="A12" s="91" t="s">
        <v>114</v>
      </c>
      <c r="B12" s="66">
        <v>10056.8</v>
      </c>
      <c r="C12" s="66">
        <v>11637.3</v>
      </c>
      <c r="D12" s="56">
        <v>9773.9</v>
      </c>
      <c r="E12" s="66">
        <v>9953.5</v>
      </c>
      <c r="F12" s="5"/>
    </row>
    <row r="13" spans="1:6" ht="14.25">
      <c r="A13" s="91" t="s">
        <v>115</v>
      </c>
      <c r="B13" s="66">
        <v>28855.6</v>
      </c>
      <c r="C13" s="66">
        <v>30310.9</v>
      </c>
      <c r="D13" s="56">
        <v>29148.7</v>
      </c>
      <c r="E13" s="66">
        <v>27595.6</v>
      </c>
      <c r="F13" s="5"/>
    </row>
    <row r="14" spans="1:6" ht="14.25">
      <c r="A14" s="91" t="s">
        <v>116</v>
      </c>
      <c r="B14" s="66">
        <v>33786.9</v>
      </c>
      <c r="C14" s="66">
        <v>33498.4</v>
      </c>
      <c r="D14" s="56">
        <v>31465.2</v>
      </c>
      <c r="E14" s="66">
        <v>37253.8</v>
      </c>
      <c r="F14" s="5"/>
    </row>
    <row r="15" spans="1:6" ht="14.25">
      <c r="A15" s="91" t="s">
        <v>117</v>
      </c>
      <c r="B15" s="66">
        <v>24729.6</v>
      </c>
      <c r="C15" s="66">
        <v>29018.1</v>
      </c>
      <c r="D15" s="56">
        <v>25508.5</v>
      </c>
      <c r="E15" s="66">
        <v>26732</v>
      </c>
      <c r="F15" s="5"/>
    </row>
    <row r="16" spans="1:6" ht="14.25">
      <c r="A16" s="91" t="s">
        <v>118</v>
      </c>
      <c r="B16" s="66">
        <v>4915.4</v>
      </c>
      <c r="C16" s="66">
        <v>5479</v>
      </c>
      <c r="D16" s="56">
        <v>4749.9</v>
      </c>
      <c r="E16" s="66">
        <v>4522.9</v>
      </c>
      <c r="F16" s="5"/>
    </row>
    <row r="17" spans="1:6" ht="14.25">
      <c r="A17" s="91" t="s">
        <v>119</v>
      </c>
      <c r="B17" s="66">
        <v>1640.9</v>
      </c>
      <c r="C17" s="66">
        <v>1858.4</v>
      </c>
      <c r="D17" s="56">
        <v>1606.2</v>
      </c>
      <c r="E17" s="66">
        <v>2056.2</v>
      </c>
      <c r="F17" s="5"/>
    </row>
    <row r="18" spans="1:6" ht="14.25">
      <c r="A18" s="91" t="s">
        <v>120</v>
      </c>
      <c r="B18" s="66">
        <v>2962.2</v>
      </c>
      <c r="C18" s="66">
        <v>3257.7</v>
      </c>
      <c r="D18" s="56">
        <v>2923.8</v>
      </c>
      <c r="E18" s="66">
        <v>2266.9</v>
      </c>
      <c r="F18" s="5"/>
    </row>
    <row r="19" spans="1:6" ht="14.25">
      <c r="A19" s="91" t="s">
        <v>121</v>
      </c>
      <c r="B19" s="66">
        <v>20435.8</v>
      </c>
      <c r="C19" s="66">
        <v>23705</v>
      </c>
      <c r="D19" s="56">
        <v>23721.3</v>
      </c>
      <c r="E19" s="66">
        <v>30726.9</v>
      </c>
      <c r="F19" s="5"/>
    </row>
    <row r="20" spans="1:6" ht="14.25">
      <c r="A20" s="91" t="s">
        <v>122</v>
      </c>
      <c r="B20" s="66">
        <v>1090.6</v>
      </c>
      <c r="C20" s="66">
        <v>1124.3</v>
      </c>
      <c r="D20" s="56">
        <v>980.1</v>
      </c>
      <c r="E20" s="66">
        <v>1228.4</v>
      </c>
      <c r="F20" s="5"/>
    </row>
    <row r="21" spans="1:6" ht="14.25">
      <c r="A21" s="91" t="s">
        <v>123</v>
      </c>
      <c r="B21" s="66">
        <v>2055</v>
      </c>
      <c r="C21" s="66">
        <v>2263.4</v>
      </c>
      <c r="D21" s="56">
        <v>1934.4</v>
      </c>
      <c r="E21" s="66">
        <v>2327.3</v>
      </c>
      <c r="F21" s="5"/>
    </row>
    <row r="22" spans="1:6" ht="14.25">
      <c r="A22" s="91" t="s">
        <v>124</v>
      </c>
      <c r="B22" s="66">
        <v>1232.4</v>
      </c>
      <c r="C22" s="66">
        <v>1799.4</v>
      </c>
      <c r="D22" s="56">
        <v>1869.9</v>
      </c>
      <c r="E22" s="66">
        <v>3104.1</v>
      </c>
      <c r="F22" s="5"/>
    </row>
    <row r="23" spans="1:6" ht="14.25">
      <c r="A23" s="91" t="s">
        <v>125</v>
      </c>
      <c r="B23" s="66">
        <v>13406.1</v>
      </c>
      <c r="C23" s="66">
        <v>15841.5</v>
      </c>
      <c r="D23" s="56">
        <v>16657.8</v>
      </c>
      <c r="E23" s="66">
        <v>20859.6</v>
      </c>
      <c r="F23" s="5"/>
    </row>
    <row r="24" spans="1:6" ht="14.25">
      <c r="A24" s="91" t="s">
        <v>126</v>
      </c>
      <c r="B24" s="66">
        <v>665092.7</v>
      </c>
      <c r="C24" s="66">
        <v>652914.4</v>
      </c>
      <c r="D24" s="56">
        <v>650111.7</v>
      </c>
      <c r="E24" s="66">
        <v>694672.7</v>
      </c>
      <c r="F24" s="5"/>
    </row>
    <row r="25" spans="1:6" ht="14.25">
      <c r="A25" s="91" t="s">
        <v>127</v>
      </c>
      <c r="B25" s="66">
        <v>1557.9</v>
      </c>
      <c r="C25" s="66">
        <v>495.2</v>
      </c>
      <c r="D25" s="56">
        <v>852.8</v>
      </c>
      <c r="E25" s="66">
        <v>1013.5</v>
      </c>
      <c r="F25" s="5"/>
    </row>
    <row r="26" spans="1:6" ht="14.25">
      <c r="A26" s="91" t="s">
        <v>128</v>
      </c>
      <c r="B26" s="66">
        <v>92248.1</v>
      </c>
      <c r="C26" s="66">
        <v>103437.2</v>
      </c>
      <c r="D26" s="56">
        <v>78525.7</v>
      </c>
      <c r="E26" s="66">
        <v>81988.2</v>
      </c>
      <c r="F26" s="5"/>
    </row>
    <row r="27" spans="1:6" ht="14.25">
      <c r="A27" s="91" t="s">
        <v>129</v>
      </c>
      <c r="B27" s="66">
        <v>28945.5</v>
      </c>
      <c r="C27" s="66">
        <v>28610.4</v>
      </c>
      <c r="D27" s="56">
        <v>32570.9</v>
      </c>
      <c r="E27" s="66">
        <v>24180.8</v>
      </c>
      <c r="F27" s="5"/>
    </row>
    <row r="28" spans="1:6" ht="14.25">
      <c r="A28" s="91" t="s">
        <v>130</v>
      </c>
      <c r="B28" s="66">
        <v>174069.8</v>
      </c>
      <c r="C28" s="66">
        <v>199037.4</v>
      </c>
      <c r="D28" s="56">
        <v>202371.7</v>
      </c>
      <c r="E28" s="66">
        <v>252946.9</v>
      </c>
      <c r="F28" s="5"/>
    </row>
    <row r="29" spans="1:6" ht="14.25">
      <c r="A29" s="91" t="s">
        <v>132</v>
      </c>
      <c r="B29" s="66">
        <v>134003.4</v>
      </c>
      <c r="C29" s="66">
        <v>106378.7</v>
      </c>
      <c r="D29" s="56">
        <v>110597.6</v>
      </c>
      <c r="E29" s="66">
        <v>106612.4</v>
      </c>
      <c r="F29" s="5"/>
    </row>
    <row r="30" spans="1:6" ht="14.25">
      <c r="A30" s="91" t="s">
        <v>133</v>
      </c>
      <c r="B30" s="66">
        <v>12892.8</v>
      </c>
      <c r="C30" s="66">
        <v>26337.6</v>
      </c>
      <c r="D30" s="56">
        <v>23827.5</v>
      </c>
      <c r="E30" s="66">
        <v>18341.7</v>
      </c>
      <c r="F30" s="5"/>
    </row>
    <row r="31" spans="1:6" ht="14.25">
      <c r="A31" s="91" t="s">
        <v>134</v>
      </c>
      <c r="B31" s="66">
        <v>453.9</v>
      </c>
      <c r="C31" s="66">
        <v>327.2</v>
      </c>
      <c r="D31" s="56">
        <v>507.6</v>
      </c>
      <c r="E31" s="66">
        <v>489.1</v>
      </c>
      <c r="F31" s="5"/>
    </row>
    <row r="32" spans="1:6" ht="14.25">
      <c r="A32" s="91" t="s">
        <v>135</v>
      </c>
      <c r="B32" s="66">
        <v>1138.4</v>
      </c>
      <c r="C32" s="66">
        <v>929.2</v>
      </c>
      <c r="D32" s="56">
        <v>890</v>
      </c>
      <c r="E32" s="66">
        <v>811.7</v>
      </c>
      <c r="F32" s="5"/>
    </row>
    <row r="33" spans="1:6" ht="14.25">
      <c r="A33" s="91" t="s">
        <v>136</v>
      </c>
      <c r="B33" s="66">
        <v>5561.8</v>
      </c>
      <c r="C33" s="66">
        <v>4535.1</v>
      </c>
      <c r="D33" s="56">
        <v>5906.3</v>
      </c>
      <c r="E33" s="66">
        <v>4764.1</v>
      </c>
      <c r="F33" s="5"/>
    </row>
    <row r="34" spans="1:6" ht="14.25">
      <c r="A34" s="91" t="s">
        <v>137</v>
      </c>
      <c r="B34" s="66">
        <v>1851.7</v>
      </c>
      <c r="C34" s="66">
        <v>913.2</v>
      </c>
      <c r="D34" s="56">
        <v>1935.3</v>
      </c>
      <c r="E34" s="66">
        <v>2043.3</v>
      </c>
      <c r="F34" s="5"/>
    </row>
    <row r="35" spans="1:6" ht="14.25">
      <c r="A35" s="91" t="s">
        <v>230</v>
      </c>
      <c r="B35" s="66">
        <v>1739</v>
      </c>
      <c r="C35" s="66">
        <v>1045.6</v>
      </c>
      <c r="D35" s="56">
        <v>1414.1</v>
      </c>
      <c r="E35" s="66">
        <v>1298.9</v>
      </c>
      <c r="F35" s="5"/>
    </row>
    <row r="36" spans="1:6" ht="14.25">
      <c r="A36" s="91" t="s">
        <v>138</v>
      </c>
      <c r="B36" s="66">
        <v>107539.7</v>
      </c>
      <c r="C36" s="66">
        <v>76122.2</v>
      </c>
      <c r="D36" s="56">
        <v>82095.4</v>
      </c>
      <c r="E36" s="66">
        <v>92387</v>
      </c>
      <c r="F36" s="5"/>
    </row>
    <row r="37" spans="1:6" ht="14.25">
      <c r="A37" s="91" t="s">
        <v>139</v>
      </c>
      <c r="B37" s="66">
        <v>2584.1</v>
      </c>
      <c r="C37" s="66">
        <v>2304.2</v>
      </c>
      <c r="D37" s="56">
        <v>3087.6</v>
      </c>
      <c r="E37" s="66">
        <v>2347.3</v>
      </c>
      <c r="F37" s="5"/>
    </row>
    <row r="38" spans="1:6" ht="14.25">
      <c r="A38" s="91" t="s">
        <v>140</v>
      </c>
      <c r="B38" s="66">
        <v>3693</v>
      </c>
      <c r="C38" s="66">
        <v>6329.8</v>
      </c>
      <c r="D38" s="56">
        <v>5062.6</v>
      </c>
      <c r="E38" s="66">
        <v>5551.4</v>
      </c>
      <c r="F38" s="5"/>
    </row>
    <row r="39" spans="1:6" ht="14.25">
      <c r="A39" s="91" t="s">
        <v>141</v>
      </c>
      <c r="B39" s="66">
        <v>6654.7</v>
      </c>
      <c r="C39" s="66">
        <v>6993.6</v>
      </c>
      <c r="D39" s="56">
        <v>6498</v>
      </c>
      <c r="E39" s="66">
        <v>7176</v>
      </c>
      <c r="F39" s="5"/>
    </row>
    <row r="40" spans="1:6" ht="14.25">
      <c r="A40" s="91" t="s">
        <v>142</v>
      </c>
      <c r="B40" s="66">
        <v>751.1</v>
      </c>
      <c r="C40" s="66">
        <v>1167.8</v>
      </c>
      <c r="D40" s="56">
        <v>1354.6</v>
      </c>
      <c r="E40" s="66">
        <v>1637.3</v>
      </c>
      <c r="F40" s="5"/>
    </row>
    <row r="41" spans="1:6" ht="14.25">
      <c r="A41" s="91" t="s">
        <v>143</v>
      </c>
      <c r="B41" s="66">
        <v>5394.1</v>
      </c>
      <c r="C41" s="66">
        <v>4361.4</v>
      </c>
      <c r="D41" s="56">
        <v>3699.8</v>
      </c>
      <c r="E41" s="66">
        <v>4887.9</v>
      </c>
      <c r="F41" s="5"/>
    </row>
    <row r="42" spans="1:6" ht="14.25">
      <c r="A42" s="91" t="s">
        <v>144</v>
      </c>
      <c r="B42" s="66">
        <v>82293.9</v>
      </c>
      <c r="C42" s="66">
        <v>81982.7</v>
      </c>
      <c r="D42" s="56">
        <v>87099.7</v>
      </c>
      <c r="E42" s="66">
        <v>83742.4</v>
      </c>
      <c r="F42" s="5"/>
    </row>
    <row r="43" spans="1:6" ht="14.25">
      <c r="A43" s="91" t="s">
        <v>145</v>
      </c>
      <c r="B43" s="66">
        <v>43.3</v>
      </c>
      <c r="C43" s="66">
        <v>56.8</v>
      </c>
      <c r="D43" s="56">
        <v>59</v>
      </c>
      <c r="E43" s="66">
        <v>33.3</v>
      </c>
      <c r="F43" s="5"/>
    </row>
    <row r="44" spans="1:6" ht="14.25">
      <c r="A44" s="91" t="s">
        <v>146</v>
      </c>
      <c r="B44" s="66">
        <v>18910.9</v>
      </c>
      <c r="C44" s="66">
        <v>21679.8</v>
      </c>
      <c r="D44" s="56">
        <v>23203.6</v>
      </c>
      <c r="E44" s="66">
        <v>20946.3</v>
      </c>
      <c r="F44" s="5"/>
    </row>
    <row r="45" spans="1:6" ht="14.25">
      <c r="A45" s="91" t="s">
        <v>147</v>
      </c>
      <c r="B45" s="66">
        <v>11408.2</v>
      </c>
      <c r="C45" s="66">
        <v>10198</v>
      </c>
      <c r="D45" s="56">
        <v>10708.7</v>
      </c>
      <c r="E45" s="66">
        <v>9982.1</v>
      </c>
      <c r="F45" s="5"/>
    </row>
    <row r="46" spans="1:6" ht="14.25">
      <c r="A46" s="91" t="s">
        <v>205</v>
      </c>
      <c r="B46" s="66">
        <v>3785.2</v>
      </c>
      <c r="C46" s="66">
        <v>2331.2</v>
      </c>
      <c r="D46" s="56">
        <v>2410.4</v>
      </c>
      <c r="E46" s="66">
        <v>2426.2</v>
      </c>
      <c r="F46" s="5"/>
    </row>
    <row r="47" spans="1:6" ht="14.25">
      <c r="A47" s="91" t="s">
        <v>148</v>
      </c>
      <c r="B47" s="66">
        <v>1042.4</v>
      </c>
      <c r="C47" s="66">
        <v>2332.8</v>
      </c>
      <c r="D47" s="56">
        <v>3256</v>
      </c>
      <c r="E47" s="66">
        <v>2757.9</v>
      </c>
      <c r="F47" s="5"/>
    </row>
    <row r="48" spans="1:6" ht="14.25">
      <c r="A48" s="91" t="s">
        <v>149</v>
      </c>
      <c r="B48" s="66">
        <v>137.3</v>
      </c>
      <c r="C48" s="66">
        <v>1757.6</v>
      </c>
      <c r="D48" s="56">
        <v>2346.5</v>
      </c>
      <c r="E48" s="66">
        <v>1495.7</v>
      </c>
      <c r="F48" s="5"/>
    </row>
    <row r="49" spans="1:6" ht="14.25">
      <c r="A49" s="91" t="s">
        <v>193</v>
      </c>
      <c r="B49" s="66">
        <v>732.1</v>
      </c>
      <c r="C49" s="66">
        <v>3139.2</v>
      </c>
      <c r="D49" s="56">
        <v>2712.2</v>
      </c>
      <c r="E49" s="66">
        <v>2400</v>
      </c>
      <c r="F49" s="5"/>
    </row>
    <row r="50" spans="1:6" ht="15.75" customHeight="1">
      <c r="A50" s="90" t="s">
        <v>150</v>
      </c>
      <c r="B50" s="95">
        <v>874879.9</v>
      </c>
      <c r="C50" s="95">
        <v>845141.4</v>
      </c>
      <c r="D50" s="85">
        <v>838353.1</v>
      </c>
      <c r="E50" s="95">
        <v>890236</v>
      </c>
      <c r="F50" s="5"/>
    </row>
    <row r="51" spans="1:6" ht="3.75" customHeight="1">
      <c r="A51" s="91"/>
      <c r="B51" s="56"/>
      <c r="C51" s="56"/>
      <c r="D51" s="96"/>
      <c r="E51" s="96"/>
      <c r="F51" s="5"/>
    </row>
    <row r="52" spans="1:6" ht="13.5" customHeight="1">
      <c r="A52" s="91" t="s">
        <v>238</v>
      </c>
      <c r="B52" s="91"/>
      <c r="C52" s="56"/>
      <c r="D52" s="91"/>
      <c r="E52" s="91"/>
      <c r="F52" s="5"/>
    </row>
    <row r="53" spans="1:6" ht="13.5" customHeight="1">
      <c r="A53" s="91" t="s">
        <v>206</v>
      </c>
      <c r="B53" s="91"/>
      <c r="C53" s="56"/>
      <c r="D53" s="91"/>
      <c r="E53" s="91"/>
      <c r="F53" s="5"/>
    </row>
    <row r="54" spans="1:6" ht="6.75" customHeight="1">
      <c r="A54" s="91"/>
      <c r="B54" s="91"/>
      <c r="C54" s="56"/>
      <c r="D54" s="91"/>
      <c r="E54" s="91"/>
      <c r="F54" s="5"/>
    </row>
    <row r="55" spans="1:6" ht="13.5" customHeight="1">
      <c r="A55" s="137" t="s">
        <v>151</v>
      </c>
      <c r="B55" s="137"/>
      <c r="C55" s="137"/>
      <c r="D55" s="137"/>
      <c r="E55" s="137"/>
      <c r="F55" s="5"/>
    </row>
    <row r="56" spans="1:6" ht="13.5" customHeight="1">
      <c r="A56" s="97" t="s">
        <v>212</v>
      </c>
      <c r="B56" s="97"/>
      <c r="C56" s="97"/>
      <c r="D56" s="97"/>
      <c r="E56" s="97"/>
      <c r="F56" s="5"/>
    </row>
    <row r="57" spans="1:6" ht="6.75" customHeight="1">
      <c r="A57" s="69"/>
      <c r="B57" s="91"/>
      <c r="C57" s="56"/>
      <c r="D57" s="91"/>
      <c r="E57" s="91"/>
      <c r="F57" s="5"/>
    </row>
    <row r="58" spans="1:5" ht="13.5" customHeight="1">
      <c r="A58" s="91" t="s">
        <v>235</v>
      </c>
      <c r="B58" s="69"/>
      <c r="C58" s="56"/>
      <c r="D58" s="69"/>
      <c r="E58" s="69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Jarrell, Philip - REE-ERS, Kansas City, MO</cp:lastModifiedBy>
  <cp:lastPrinted>2019-02-27T15:35:57Z</cp:lastPrinted>
  <dcterms:created xsi:type="dcterms:W3CDTF">2017-10-04T18:25:11Z</dcterms:created>
  <dcterms:modified xsi:type="dcterms:W3CDTF">2022-09-14T12:35:15Z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